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情報システム\HP掲載\20201001 財政状況\"/>
    </mc:Choice>
  </mc:AlternateContent>
  <bookViews>
    <workbookView xWindow="0" yWindow="0" windowWidth="11985"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<sst xmlns="http://schemas.openxmlformats.org/spreadsheetml/2006/main" count="1142" uniqueCount="614">
  <si>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</si>
  <si>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</si>
  <si>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</si>
  <si>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</si>
  <si>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</si>
  <si>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</si>
  <si>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</si>
  <si>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</si>
  <si>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</si>
  <si>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</si>
  <si>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</si>
  <si>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</si>
  <si>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</si>
  <si>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</si>
  <si>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</si>
  <si>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</si>
  <si>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</si>
  <si>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</si>
  <si>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</si>
  <si>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</si>
  <si>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</si>
  <si>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</si>
  <si>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</si>
  <si>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</si>
  <si>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</si>
  <si>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</si>
  <si>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</si>
  <si>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</si>
  <si>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</si>
  <si>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</si>
  <si>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</si>
  <si>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</si>
  <si>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</si>
  <si>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</si>
  <si>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</si>
  <si>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</si>
  <si>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</si>
  <si>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</si>
  <si>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</si>
  <si>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</si>
  <si>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</si>
  <si>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</si>
  <si>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</si>
  <si>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</si>
  <si>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</si>
  <si>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</si>
  <si>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</si>
  <si>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</si>
  <si>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</si>
  <si>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</si>
  <si>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</si>
  <si>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</si>
  <si>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</si>
  <si>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</si>
  <si>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</si>
  <si>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</si>
  <si>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</si>
  <si>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</si>
  <si>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</si>
  <si>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</si>
  <si>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</si>
  <si>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</si>
  <si>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</si>
  <si>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</si>
  <si>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</si>
  <si>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</si>
  <si>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</si>
  <si>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</si>
  <si>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</si>
  <si>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</si>
  <si>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</si>
  <si>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</si>
  <si>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</si>
  <si>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</si>
  <si>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</si>
  <si>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</si>
  <si>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</si>
  <si>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</si>
  <si>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</si>
  <si>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</si>
  <si>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</si>
  <si>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</si>
  <si>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</si>
  <si>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</si>
  <si>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</si>
  <si>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</si>
  <si>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</si>
  <si>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</si>
  <si>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</si>
  <si>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</si>
  <si>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</si>
  <si>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</si>
  <si>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</si>
  <si>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</si>
  <si>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</si>
  <si>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</si>
  <si>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</si>
  <si>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</si>
  <si>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</si>
  <si>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</si>
  <si>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</si>
  <si>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</si>
  <si>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</si>
  <si>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</si>
  <si>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</si>
  <si>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</si>
  <si>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</si>
  <si>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</si>
  <si>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</si>
  <si>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</si>
  <si>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</si>
  <si>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</si>
  <si>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</si>
  <si>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</si>
  <si>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</si>
  <si>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</si>
  <si>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</si>
  <si>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</si>
  <si>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</si>
  <si>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</si>
  <si>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</si>
  <si>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</si>
  <si>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</si>
  <si>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</si>
  <si>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</si>
  <si>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</si>
  <si>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</si>
  <si>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</si>
  <si>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</si>
  <si>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</si>
  <si>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</si>
  <si>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</si>
  <si>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</si>
  <si>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</si>
  <si>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</si>
  <si>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</si>
  <si>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</si>
  <si>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</si>
  <si>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</si>
  <si>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</si>
  <si>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</si>
  <si>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</si>
  <si>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</si>
  <si>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</si>
  <si>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</si>
  <si>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</si>
  <si>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</si>
  <si>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</si>
  <si>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</si>
  <si>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</si>
  <si>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</si>
  <si>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</si>
  <si>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</si>
  <si>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</si>
  <si>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</si>
  <si>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</si>
  <si>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</si>
  <si>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</si>
  <si>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</si>
  <si>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</si>
  <si>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</si>
  <si>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</si>
  <si>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</si>
  <si>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</si>
  <si>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</si>
  <si>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</si>
  <si>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</si>
  <si>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</si>
  <si>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</si>
  <si>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</si>
  <si>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</si>
  <si>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</si>
  <si>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</si>
  <si>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</si>
  <si>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</si>
  <si>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</si>
  <si>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</si>
  <si>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</si>
  <si>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</si>
  <si>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</si>
  <si>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</si>
  <si>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</si>
  <si>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</si>
  <si>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</si>
  <si>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</si>
  <si>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</si>
  <si>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</si>
  <si>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</si>
  <si>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</si>
  <si>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</si>
  <si>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</si>
  <si>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</si>
  <si>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</si>
  <si>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</si>
  <si>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</si>
  <si>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</si>
  <si>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</si>
  <si>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</si>
  <si>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</si>
  <si>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</si>
  <si>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</si>
  <si>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</si>
  <si>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</si>
  <si>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</si>
  <si>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</si>
  <si>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</si>
  <si>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</si>
  <si>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</si>
  <si>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</si>
  <si>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</si>
  <si>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</si>
  <si>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</si>
  <si>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</si>
  <si>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</si>
  <si>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</si>
  <si>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</si>
  <si>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</si>
  <si>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山形県大江町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</si>
  <si>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</si>
  <si>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</si>
  <si>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</si>
  <si>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</si>
  <si>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</si>
  <si>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</si>
  <si>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</si>
  <si>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</si>
  <si>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</si>
  <si>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</si>
  <si>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</si>
  <si>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</si>
  <si>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</si>
  <si>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</si>
  <si>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</si>
  <si>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</si>
  <si>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</si>
  <si>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</si>
  <si>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</si>
  <si>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</si>
  <si>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</si>
  <si>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</si>
  <si>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</si>
  <si>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</si>
  <si>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</si>
  <si>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</si>
  <si>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</si>
  <si>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</si>
  <si>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</si>
  <si>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</si>
  <si>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</si>
  <si>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</si>
  <si>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</si>
  <si>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</si>
  <si>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</si>
  <si>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</si>
  <si>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</si>
  <si>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</si>
  <si>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</si>
  <si>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</si>
  <si>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</si>
  <si>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</si>
  <si>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</si>
  <si>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</si>
  <si>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</si>
  <si>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</si>
  <si>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</si>
  <si>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</si>
  <si>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</si>
  <si>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</si>
  <si>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</si>
  <si>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</si>
  <si>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</si>
  <si>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</si>
  <si>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</si>
  <si>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</si>
  <si>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</si>
  <si>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</si>
  <si>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</si>
  <si>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</si>
  <si>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</si>
  <si>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</si>
  <si>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</si>
  <si>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</si>
  <si>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</si>
  <si>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</si>
  <si>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</si>
  <si>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</si>
  <si>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</si>
  <si>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</si>
  <si>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</si>
  <si>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</si>
  <si>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</si>
  <si>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</si>
  <si>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</si>
  <si>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</si>
  <si>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</si>
  <si>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</si>
  <si>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</si>
  <si>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</si>
  <si>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</si>
  <si>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</si>
  <si>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</si>
  <si>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</si>
  <si>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</si>
  <si>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</si>
  <si>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</si>
  <si>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</si>
  <si>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</si>
  <si>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</si>
  <si>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</si>
  <si>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</si>
  <si>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</si>
  <si>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</si>
  <si>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</si>
  <si>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</si>
  <si>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</si>
  <si>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</si>
  <si>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</si>
  <si>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</si>
  <si>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</si>
  <si>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</si>
  <si>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</si>
  <si>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</si>
  <si>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</si>
  <si>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</si>
  <si>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</si>
  <si>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</si>
  <si>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</si>
  <si>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</si>
  <si>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</si>
  <si>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</si>
  <si>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</si>
  <si>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</si>
  <si>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</si>
  <si>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</si>
  <si>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</si>
  <si>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</si>
  <si>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</si>
  <si>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</si>
  <si>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</si>
  <si>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</si>
  <si>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</si>
  <si>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</si>
  <si>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</si>
  <si>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</si>
  <si>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</si>
  <si>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</si>
  <si>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</si>
  <si>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</si>
  <si>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</si>
  <si>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</si>
  <si>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</si>
  <si>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</si>
  <si>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</si>
  <si>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</si>
  <si>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</si>
  <si>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</si>
  <si>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</si>
  <si>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</si>
  <si>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</si>
  <si>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</si>
  <si>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</si>
  <si>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</si>
  <si>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</si>
  <si>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</si>
  <si>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</si>
  <si>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</si>
  <si>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山形県大江町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</si>
  <si>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</si>
  <si>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</si>
  <si>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</si>
  <si>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</si>
  <si>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</si>
  <si>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</si>
  <si>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</si>
  <si>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</si>
  <si>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</si>
  <si>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</si>
  <si>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</si>
  <si>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</si>
  <si>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</si>
  <si>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</si>
  <si>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</si>
  <si>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</si>
  <si>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</si>
  <si>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</si>
  <si>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</si>
  <si>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</si>
  <si>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</si>
  <si>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</si>
  <si>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</si>
  <si>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</si>
  <si>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</si>
  <si>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</si>
  <si>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</si>
  <si>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</si>
  <si>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</si>
  <si>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</si>
  <si>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</si>
  <si>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</si>
  <si>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</si>
  <si>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</si>
  <si>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</si>
  <si>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</si>
  <si>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</si>
  <si>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</si>
  <si>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</si>
  <si>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</si>
  <si>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</si>
  <si>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</si>
  <si>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</si>
  <si>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</si>
  <si>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</si>
  <si>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</si>
  <si>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</si>
  <si>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</si>
  <si>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</si>
  <si>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</si>
  <si>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</si>
  <si>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</si>
  <si>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</si>
  <si>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</si>
  <si>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</si>
  <si>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</si>
  <si>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</si>
  <si>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</si>
  <si>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</si>
  <si>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</si>
  <si>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</si>
  <si>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</si>
  <si>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</si>
  <si>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</si>
  <si>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</si>
  <si>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</si>
  <si>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</si>
  <si>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</si>
  <si>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</si>
  <si>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</si>
  <si>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</si>
  <si>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</si>
  <si>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</si>
  <si>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</si>
  <si>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</si>
  <si>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</si>
  <si>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</si>
  <si>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</si>
  <si>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</si>
  <si>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</si>
  <si>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</si>
  <si>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</si>
  <si>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</si>
  <si>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</si>
  <si>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</si>
  <si>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</si>
  <si>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</si>
  <si>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</si>
  <si>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</si>
  <si>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</si>
  <si>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</si>
  <si>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</si>
  <si>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</si>
  <si>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</si>
  <si>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</si>
  <si>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</si>
  <si>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</si>
  <si>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</si>
  <si>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</si>
  <si>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</si>
  <si>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</si>
  <si>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</si>
  <si>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</si>
  <si>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</si>
  <si>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</si>
  <si>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</si>
  <si>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</si>
  <si>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</si>
  <si>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</si>
  <si>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</si>
  <si>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</si>
  <si>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</si>
  <si>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</si>
  <si>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</si>
  <si>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</si>
  <si>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</si>
  <si>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</si>
  <si>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</si>
  <si>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</si>
  <si>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</si>
  <si>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</si>
  <si>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</si>
  <si>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</si>
  <si>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</si>
  <si>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</si>
  <si>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</si>
  <si>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</si>
  <si>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</si>
  <si>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</si>
  <si>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</si>
  <si>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</si>
  <si>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</si>
  <si>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</si>
  <si>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</si>
  <si>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</si>
  <si>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</si>
  <si>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</si>
  <si>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</si>
  <si>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</si>
  <si>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</si>
  <si>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</si>
  <si>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</si>
  <si>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</si>
  <si>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</si>
  <si>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</si>
  <si>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</si>
  <si>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</si>
  <si>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</si>
  <si>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</si>
  <si>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</si>
  <si>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</si>
  <si>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</si>
  <si>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</si>
  <si>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</si>
  <si>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</si>
  <si>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</si>
  <si>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</si>
  <si>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</si>
  <si>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</si>
  <si>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</si>
  <si>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</si>
  <si>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</si>
  <si>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</si>
  <si>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</si>
  <si>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</si>
  <si>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</si>
  <si>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</si>
  <si>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</si>
  <si>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</si>
  <si>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</si>
  <si>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</si>
  <si>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</si>
  <si>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</si>
  <si>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</si>
  <si>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</si>
  <si>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</si>
  <si>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</si>
  <si>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</si>
  <si>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</si>
  <si>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</si>
  <si>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</si>
  <si>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</si>
  <si>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</si>
  <si>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</si>
  <si>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</si>
  <si>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</si>
  <si>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1.85</t>
  </si>
  <si>
    <t>▲ 4.77</t>
  </si>
  <si>
    <t>▲ 1.63</t>
  </si>
  <si>
    <t>水道事業会計</t>
  </si>
  <si>
    <t>一般会計</t>
  </si>
  <si>
    <t>介護保険特別会計</t>
  </si>
  <si>
    <t>宅地造成事業特別会計</t>
  </si>
  <si>
    <t>国民健康保険特別会計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</si>
  <si>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</si>
  <si>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</si>
  <si>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</si>
  <si>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</si>
  <si>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</si>
  <si>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</si>
  <si>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</si>
  <si>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</si>
  <si>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</si>
  <si>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</si>
  <si>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</si>
  <si>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</si>
  <si>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</si>
  <si>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</si>
  <si>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</si>
  <si>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</si>
  <si>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</si>
  <si>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</si>
  <si>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</si>
  <si>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</si>
  <si>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</si>
  <si>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大江町産業振興公社</t>
    <rPh sb="0" eb="3">
      <t>オオエマチ</t>
    </rPh>
    <rPh sb="3" eb="5">
      <t>サンギョウ</t>
    </rPh>
    <rPh sb="5" eb="7">
      <t>シンコウ</t>
    </rPh>
    <rPh sb="7" eb="9">
      <t>コウシャ</t>
    </rPh>
    <phoneticPr fontId="2"/>
  </si>
  <si>
    <t>­</t>
    <phoneticPr fontId="2"/>
  </si>
  <si>
    <t>­</t>
    <phoneticPr fontId="2"/>
  </si>
  <si>
    <t>­</t>
    <phoneticPr fontId="2"/>
  </si>
  <si>
    <t>­</t>
    <phoneticPr fontId="2"/>
  </si>
  <si>
    <t>町有施設整備基金</t>
    <rPh sb="0" eb="2">
      <t>チョウユウ</t>
    </rPh>
    <rPh sb="2" eb="4">
      <t>シセツ</t>
    </rPh>
    <rPh sb="4" eb="6">
      <t>セイビ</t>
    </rPh>
    <rPh sb="6" eb="8">
      <t>キキン</t>
    </rPh>
    <phoneticPr fontId="2"/>
  </si>
  <si>
    <t>ふるさとまちづくり寄附基金</t>
    <rPh sb="9" eb="11">
      <t>キフ</t>
    </rPh>
    <rPh sb="11" eb="13">
      <t>キキン</t>
    </rPh>
    <phoneticPr fontId="2"/>
  </si>
  <si>
    <t>ふるさと奨学基金</t>
    <rPh sb="4" eb="6">
      <t>ショウガク</t>
    </rPh>
    <rPh sb="6" eb="8">
      <t>キキン</t>
    </rPh>
    <phoneticPr fontId="2"/>
  </si>
  <si>
    <t>起業支援基金</t>
    <rPh sb="0" eb="2">
      <t>キギョウ</t>
    </rPh>
    <rPh sb="2" eb="4">
      <t>シエン</t>
    </rPh>
    <rPh sb="4" eb="6">
      <t>キキン</t>
    </rPh>
    <phoneticPr fontId="2"/>
  </si>
  <si>
    <t>景観づくり基金</t>
    <rPh sb="0" eb="2">
      <t>ケイカン</t>
    </rPh>
    <rPh sb="5" eb="7">
      <t>キキン</t>
    </rPh>
    <phoneticPr fontId="2"/>
  </si>
  <si>
    <t>-</t>
    <phoneticPr fontId="2"/>
  </si>
  <si>
    <t>-</t>
    <phoneticPr fontId="2"/>
  </si>
  <si>
    <t>‐</t>
    <phoneticPr fontId="2"/>
  </si>
  <si>
    <t>‐</t>
    <phoneticPr fontId="2"/>
  </si>
  <si>
    <t>　　　　　　　‐</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</si>
  <si>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</si>
  <si>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</si>
  <si>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</si>
  <si>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</si>
  <si>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</si>
  <si>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</si>
  <si>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て高い水準となっているが前年と比べ改善している。改善の要因としては、一般会計地方債残高の減や、特に下水道会計地方債残高の減による公営企業債等繰入見込額の減、職員の若年齢化による退職手当負担見込額の減などにより将来負担額が大幅に減となったことが挙げられる。今後も後世への負担軽減のために、精査のうえ事業を実施していくなど財政の健全化に努めていく。
有形固定資産減価償却率は、類似団体と比較して高い水準となっているが、公共施設等総合管理計画に基づき長寿命化対策に取り組むなど固定資産の適正な維持管理を進めていく。</t>
    <rPh sb="0" eb="2">
      <t>ショウライ</t>
    </rPh>
    <rPh sb="2" eb="4">
      <t>フタン</t>
    </rPh>
    <rPh sb="4" eb="6">
      <t>ヒリツ</t>
    </rPh>
    <rPh sb="8" eb="10">
      <t>ルイジ</t>
    </rPh>
    <rPh sb="10" eb="12">
      <t>ダンタイ</t>
    </rPh>
    <rPh sb="13" eb="15">
      <t>ヒカク</t>
    </rPh>
    <rPh sb="17" eb="18">
      <t>タカ</t>
    </rPh>
    <rPh sb="19" eb="21">
      <t>スイジュン</t>
    </rPh>
    <rPh sb="28" eb="30">
      <t>ゼンネン</t>
    </rPh>
    <rPh sb="31" eb="32">
      <t>クラ</t>
    </rPh>
    <rPh sb="33" eb="35">
      <t>カイゼン</t>
    </rPh>
    <rPh sb="40" eb="42">
      <t>カイゼン</t>
    </rPh>
    <rPh sb="43" eb="45">
      <t>ヨウイン</t>
    </rPh>
    <rPh sb="50" eb="52">
      <t>イッパン</t>
    </rPh>
    <rPh sb="52" eb="54">
      <t>カイケイ</t>
    </rPh>
    <rPh sb="54" eb="57">
      <t>チホウサイ</t>
    </rPh>
    <rPh sb="57" eb="59">
      <t>ザンダカ</t>
    </rPh>
    <rPh sb="60" eb="61">
      <t>ゲン</t>
    </rPh>
    <rPh sb="63" eb="64">
      <t>トク</t>
    </rPh>
    <rPh sb="65" eb="68">
      <t>ゲスイドウ</t>
    </rPh>
    <rPh sb="68" eb="70">
      <t>カイケイ</t>
    </rPh>
    <rPh sb="70" eb="75">
      <t>チホウサイザンダカ</t>
    </rPh>
    <rPh sb="76" eb="77">
      <t>ゲン</t>
    </rPh>
    <rPh sb="80" eb="82">
      <t>コウエイ</t>
    </rPh>
    <rPh sb="82" eb="84">
      <t>キギョウ</t>
    </rPh>
    <rPh sb="84" eb="85">
      <t>サイ</t>
    </rPh>
    <rPh sb="85" eb="86">
      <t>トウ</t>
    </rPh>
    <rPh sb="86" eb="88">
      <t>クリイレ</t>
    </rPh>
    <rPh sb="88" eb="90">
      <t>ミコミ</t>
    </rPh>
    <rPh sb="90" eb="91">
      <t>ガク</t>
    </rPh>
    <rPh sb="92" eb="93">
      <t>ゲン</t>
    </rPh>
    <rPh sb="94" eb="96">
      <t>ショクイン</t>
    </rPh>
    <rPh sb="97" eb="98">
      <t>ワカ</t>
    </rPh>
    <rPh sb="98" eb="101">
      <t>ネンレイカ</t>
    </rPh>
    <rPh sb="104" eb="106">
      <t>タイショク</t>
    </rPh>
    <rPh sb="106" eb="108">
      <t>テアテ</t>
    </rPh>
    <rPh sb="108" eb="110">
      <t>フタン</t>
    </rPh>
    <rPh sb="110" eb="113">
      <t>ミコミガク</t>
    </rPh>
    <rPh sb="114" eb="115">
      <t>ゲン</t>
    </rPh>
    <rPh sb="223" eb="227">
      <t>コウキョウシセツ</t>
    </rPh>
    <rPh sb="227" eb="228">
      <t>トウ</t>
    </rPh>
    <rPh sb="228" eb="232">
      <t>ソウゴウカンリ</t>
    </rPh>
    <rPh sb="232" eb="234">
      <t>ケイカク</t>
    </rPh>
    <rPh sb="235" eb="236">
      <t>モト</t>
    </rPh>
    <rPh sb="238" eb="241">
      <t>チョウジュミョウ</t>
    </rPh>
    <rPh sb="241" eb="242">
      <t>カ</t>
    </rPh>
    <rPh sb="242" eb="244">
      <t>タイサク</t>
    </rPh>
    <rPh sb="245" eb="246">
      <t>ト</t>
    </rPh>
    <rPh sb="247" eb="248">
      <t>ク</t>
    </rPh>
    <rPh sb="251" eb="253">
      <t>コテイ</t>
    </rPh>
    <rPh sb="253" eb="255">
      <t>シサン</t>
    </rPh>
    <rPh sb="256" eb="258">
      <t>テキセイ</t>
    </rPh>
    <rPh sb="259" eb="261">
      <t>イジ</t>
    </rPh>
    <rPh sb="261" eb="263">
      <t>カンリ</t>
    </rPh>
    <rPh sb="264" eb="26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</si>
  <si>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</si>
  <si>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</si>
  <si>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</si>
  <si>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</si>
  <si>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水準となっているが前年と比べ改善している。改善の要因としては、一般会計地方債残高の減や、特に下水道会計地方債残高の減による公営企業債等繰入見込額の減、職員の若年齢化による退職手当負担見込額の減などにより将来負担額が大幅に減となったことが挙げられる。今後も後世への負担軽減のために、精査のうえ事業を実施していくなど財政の健全化に努めていく。
実質公債費比率は、類似団体と比較して低い水準にはあるものの、近年は減少傾向であったが温泉施設の大規模改修工事に係る地方債の償還開始に伴い平成30年度からは増加に転じている。今後も、平成28年度以降に完了した中央公民館整備事業や防災行政無線整備事業、公立保育所整備事業等の大規模事業に係る地方債の償還が始まることで上昇していくことが見込まれることから、地方債の発行抑制などこれまで以上に公債費の適正化取り組んでいく必要がある。</t>
    <rPh sb="50" eb="52">
      <t>イッパン</t>
    </rPh>
    <rPh sb="52" eb="54">
      <t>カイケイ</t>
    </rPh>
    <rPh sb="189" eb="196">
      <t>ジッシツコウサイヒヒリツ</t>
    </rPh>
    <rPh sb="198" eb="202">
      <t>ルイジダンタイ</t>
    </rPh>
    <rPh sb="203" eb="205">
      <t>ヒカク</t>
    </rPh>
    <rPh sb="207" eb="208">
      <t>ヒク</t>
    </rPh>
    <rPh sb="209" eb="211">
      <t>スイジュン</t>
    </rPh>
    <rPh sb="219" eb="221">
      <t>キンネン</t>
    </rPh>
    <rPh sb="222" eb="224">
      <t>ゲンショウ</t>
    </rPh>
    <rPh sb="224" eb="226">
      <t>ケイコウ</t>
    </rPh>
    <rPh sb="231" eb="233">
      <t>オンセン</t>
    </rPh>
    <rPh sb="233" eb="235">
      <t>シセツ</t>
    </rPh>
    <rPh sb="236" eb="239">
      <t>ダイキボ</t>
    </rPh>
    <rPh sb="239" eb="241">
      <t>カイシュウ</t>
    </rPh>
    <rPh sb="241" eb="243">
      <t>コウジ</t>
    </rPh>
    <rPh sb="244" eb="245">
      <t>カカ</t>
    </rPh>
    <rPh sb="246" eb="249">
      <t>チホウサイ</t>
    </rPh>
    <rPh sb="250" eb="252">
      <t>ショウカン</t>
    </rPh>
    <rPh sb="252" eb="254">
      <t>カイシ</t>
    </rPh>
    <rPh sb="255" eb="256">
      <t>トモナ</t>
    </rPh>
    <rPh sb="257" eb="259">
      <t>ヘイセイ</t>
    </rPh>
    <rPh sb="261" eb="263">
      <t>ネンド</t>
    </rPh>
    <rPh sb="266" eb="268">
      <t>ゾウカ</t>
    </rPh>
    <rPh sb="269" eb="270">
      <t>テン</t>
    </rPh>
    <rPh sb="275" eb="277">
      <t>コンゴ</t>
    </rPh>
    <rPh sb="279" eb="281">
      <t>ヘイセイ</t>
    </rPh>
    <rPh sb="283" eb="285">
      <t>ネンド</t>
    </rPh>
    <rPh sb="285" eb="287">
      <t>イコウ</t>
    </rPh>
    <rPh sb="288" eb="290">
      <t>カンリョウ</t>
    </rPh>
    <phoneticPr fontId="5"/>
  </si>
  <si>
    <t>実質公債費比率</t>
    <phoneticPr fontId="5"/>
  </si>
  <si>
    <t>有形固定資産減価償却率</t>
    <phoneticPr fontId="5"/>
  </si>
  <si>
    <t>類似団体内平均値</t>
    <phoneticPr fontId="5"/>
  </si>
  <si>
    <t>将来負担比率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</si>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</sst>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F54B-4D5C-90AF-8FA45AC7B7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102285</c:v>
                </c:pt>
                <c:pt idx="1">
                  <c:v>174757</c:v>
                </c:pt>
                <c:pt idx="2">
                  <c:v>160277</c:v>
                </c:pt>
                <c:pt idx="3">
                  <c:v>132030</c:v>
                </c:pt>
                <c:pt idx="4">
                  <c:v>94738</c:v>
                </c:pt>
              </c:numCache>
            </c:numRef>
          </c:val>
          <c:smooth val="0"/>
          <c:extLst xmlns:c16r2="http://schemas.microsoft.com/office/drawing/2015/06/chart">
            <c:ext xmlns:c16="http://schemas.microsoft.com/office/drawing/2014/chart" uri="{C3380CC4-5D6E-409C-BE32-E72D297353CC}">
              <c16:uniqueId val="{00000001-F54B-4D5C-90AF-8FA45AC7B748}"/>
            </c:ext>
          </c:extLst>
        </c:ser>
        <c:dLbls>
          <c:showLegendKey val="0"/>
          <c:showVal val="0"/>
          <c:showCatName val="0"/>
          <c:showSerName val="0"/>
          <c:showPercent val="0"/>
          <c:showBubbleSize val="0"/>
        </c:dLbls>
        <c:marker val="1"/>
        <c:smooth val="0"/>
        <c:axId val="239604472"/>
        <c:axId val="186462408"/>
      </c:lineChart>
      <c:catAx>
        <c:axId val="239604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62408"/>
        <c:crosses val="autoZero"/>
        <c:auto val="1"/>
        <c:lblAlgn val="ctr"/>
        <c:lblOffset val="100"/>
        <c:tickLblSkip val="1"/>
        <c:tickMarkSkip val="1"/>
        <c:noMultiLvlLbl val="0"/>
      </c:catAx>
      <c:valAx>
        <c:axId val="1864624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604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6.44</c:v>
                </c:pt>
                <c:pt idx="1">
                  <c:v>8.7799999999999994</c:v>
                </c:pt>
                <c:pt idx="2">
                  <c:v>5.94</c:v>
                </c:pt>
                <c:pt idx="3">
                  <c:v>6.95</c:v>
                </c:pt>
                <c:pt idx="4">
                  <c:v>5.18</c:v>
                </c:pt>
              </c:numCache>
            </c:numRef>
          </c:val>
          <c:extLst xmlns:c16r2="http://schemas.microsoft.com/office/drawing/2015/06/chart">
            <c:ext xmlns:c16="http://schemas.microsoft.com/office/drawing/2014/chart" uri="{C3380CC4-5D6E-409C-BE32-E72D297353CC}">
              <c16:uniqueId val="{00000000-96C6-4CF8-BC24-3AFD2B7462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24.96</c:v>
                </c:pt>
                <c:pt idx="1">
                  <c:v>25.08</c:v>
                </c:pt>
                <c:pt idx="2">
                  <c:v>23.92</c:v>
                </c:pt>
                <c:pt idx="3">
                  <c:v>21.45</c:v>
                </c:pt>
                <c:pt idx="4">
                  <c:v>23.83</c:v>
                </c:pt>
              </c:numCache>
            </c:numRef>
          </c:val>
          <c:extLst xmlns:c16r2="http://schemas.microsoft.com/office/drawing/2015/06/chart">
            <c:ext xmlns:c16="http://schemas.microsoft.com/office/drawing/2014/chart" uri="{C3380CC4-5D6E-409C-BE32-E72D297353CC}">
              <c16:uniqueId val="{00000001-96C6-4CF8-BC24-3AFD2B7462D6}"/>
            </c:ext>
          </c:extLst>
        </c:ser>
        <c:dLbls>
          <c:showLegendKey val="0"/>
          <c:showVal val="0"/>
          <c:showCatName val="0"/>
          <c:showSerName val="0"/>
          <c:showPercent val="0"/>
          <c:showBubbleSize val="0"/>
        </c:dLbls>
        <c:gapWidth val="250"/>
        <c:overlap val="100"/>
        <c:axId val="246425208"/>
        <c:axId val="244979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-1.85</c:v>
                </c:pt>
                <c:pt idx="1">
                  <c:v>2.75</c:v>
                </c:pt>
                <c:pt idx="2">
                  <c:v>-4.7699999999999996</c:v>
                </c:pt>
                <c:pt idx="3">
                  <c:v>-1.63</c:v>
                </c:pt>
                <c:pt idx="4">
                  <c:v>0.63</c:v>
                </c:pt>
              </c:numCache>
            </c:numRef>
          </c:val>
          <c:smooth val="0"/>
          <c:extLst xmlns:c16r2="http://schemas.microsoft.com/office/drawing/2015/06/chart">
            <c:ext xmlns:c16="http://schemas.microsoft.com/office/drawing/2014/chart" uri="{C3380CC4-5D6E-409C-BE32-E72D297353CC}">
              <c16:uniqueId val="{00000002-96C6-4CF8-BC24-3AFD2B7462D6}"/>
            </c:ext>
          </c:extLst>
        </c:ser>
        <c:dLbls>
          <c:showLegendKey val="0"/>
          <c:showVal val="0"/>
          <c:showCatName val="0"/>
          <c:showSerName val="0"/>
          <c:showPercent val="0"/>
          <c:showBubbleSize val="0"/>
        </c:dLbls>
        <c:marker val="1"/>
        <c:smooth val="0"/>
        <c:axId val="246425208"/>
        <c:axId val="244979432"/>
      </c:lineChart>
      <c:catAx>
        <c:axId val="24642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979432"/>
        <c:crosses val="autoZero"/>
        <c:auto val="1"/>
        <c:lblAlgn val="ctr"/>
        <c:lblOffset val="100"/>
        <c:tickLblSkip val="1"/>
        <c:tickMarkSkip val="1"/>
        <c:noMultiLvlLbl val="0"/>
      </c:catAx>
      <c:valAx>
        <c:axId val="244979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42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05F-4085-A7F5-2D8D9DD80D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5F-4085-A7F5-2D8D9DD80DC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205F-4085-A7F5-2D8D9DD80DC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0.05</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205F-4085-A7F5-2D8D9DD80DC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0.18</c:v>
                </c:pt>
                <c:pt idx="4">
                  <c:v>#N/A</c:v>
                </c:pt>
                <c:pt idx="5">
                  <c:v>0.25</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4-205F-4085-A7F5-2D8D9DD80DC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2.63</c:v>
                </c:pt>
                <c:pt idx="2">
                  <c:v>#N/A</c:v>
                </c:pt>
                <c:pt idx="3">
                  <c:v>2.27</c:v>
                </c:pt>
                <c:pt idx="4">
                  <c:v>#N/A</c:v>
                </c:pt>
                <c:pt idx="5">
                  <c:v>2.4300000000000002</c:v>
                </c:pt>
                <c:pt idx="6">
                  <c:v>#N/A</c:v>
                </c:pt>
                <c:pt idx="7">
                  <c:v>2.36</c:v>
                </c:pt>
                <c:pt idx="8">
                  <c:v>#N/A</c:v>
                </c:pt>
                <c:pt idx="9">
                  <c:v>0.68</c:v>
                </c:pt>
              </c:numCache>
            </c:numRef>
          </c:val>
          <c:extLst xmlns:c16r2="http://schemas.microsoft.com/office/drawing/2015/06/chart">
            <c:ext xmlns:c16="http://schemas.microsoft.com/office/drawing/2014/chart" uri="{C3380CC4-5D6E-409C-BE32-E72D297353CC}">
              <c16:uniqueId val="{00000005-205F-4085-A7F5-2D8D9DD80DC9}"/>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0.95</c:v>
                </c:pt>
                <c:pt idx="4">
                  <c:v>#N/A</c:v>
                </c:pt>
                <c:pt idx="5">
                  <c:v>0.72</c:v>
                </c:pt>
                <c:pt idx="6">
                  <c:v>#N/A</c:v>
                </c:pt>
                <c:pt idx="7">
                  <c:v>0.71</c:v>
                </c:pt>
                <c:pt idx="8">
                  <c:v>#N/A</c:v>
                </c:pt>
                <c:pt idx="9">
                  <c:v>0.87</c:v>
                </c:pt>
              </c:numCache>
            </c:numRef>
          </c:val>
          <c:extLst xmlns:c16r2="http://schemas.microsoft.com/office/drawing/2015/06/chart">
            <c:ext xmlns:c16="http://schemas.microsoft.com/office/drawing/2014/chart" uri="{C3380CC4-5D6E-409C-BE32-E72D297353CC}">
              <c16:uniqueId val="{00000006-205F-4085-A7F5-2D8D9DD80DC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1.63</c:v>
                </c:pt>
                <c:pt idx="2">
                  <c:v>#N/A</c:v>
                </c:pt>
                <c:pt idx="3">
                  <c:v>0.93</c:v>
                </c:pt>
                <c:pt idx="4">
                  <c:v>#N/A</c:v>
                </c:pt>
                <c:pt idx="5">
                  <c:v>1.32</c:v>
                </c:pt>
                <c:pt idx="6">
                  <c:v>#N/A</c:v>
                </c:pt>
                <c:pt idx="7">
                  <c:v>1.05</c:v>
                </c:pt>
                <c:pt idx="8">
                  <c:v>#N/A</c:v>
                </c:pt>
                <c:pt idx="9">
                  <c:v>1.78</c:v>
                </c:pt>
              </c:numCache>
            </c:numRef>
          </c:val>
          <c:extLst xmlns:c16r2="http://schemas.microsoft.com/office/drawing/2015/06/chart">
            <c:ext xmlns:c16="http://schemas.microsoft.com/office/drawing/2014/chart" uri="{C3380CC4-5D6E-409C-BE32-E72D297353CC}">
              <c16:uniqueId val="{00000007-205F-4085-A7F5-2D8D9DD80D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6.43</c:v>
                </c:pt>
                <c:pt idx="2">
                  <c:v>#N/A</c:v>
                </c:pt>
                <c:pt idx="3">
                  <c:v>8.7799999999999994</c:v>
                </c:pt>
                <c:pt idx="4">
                  <c:v>#N/A</c:v>
                </c:pt>
                <c:pt idx="5">
                  <c:v>5.94</c:v>
                </c:pt>
                <c:pt idx="6">
                  <c:v>#N/A</c:v>
                </c:pt>
                <c:pt idx="7">
                  <c:v>6.94</c:v>
                </c:pt>
                <c:pt idx="8">
                  <c:v>#N/A</c:v>
                </c:pt>
                <c:pt idx="9">
                  <c:v>5.17</c:v>
                </c:pt>
              </c:numCache>
            </c:numRef>
          </c:val>
          <c:extLst xmlns:c16r2="http://schemas.microsoft.com/office/drawing/2015/06/chart">
            <c:ext xmlns:c16="http://schemas.microsoft.com/office/drawing/2014/chart" uri="{C3380CC4-5D6E-409C-BE32-E72D297353CC}">
              <c16:uniqueId val="{00000008-205F-4085-A7F5-2D8D9DD80D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8.61</c:v>
                </c:pt>
                <c:pt idx="2">
                  <c:v>#N/A</c:v>
                </c:pt>
                <c:pt idx="3">
                  <c:v>7.76</c:v>
                </c:pt>
                <c:pt idx="4">
                  <c:v>#N/A</c:v>
                </c:pt>
                <c:pt idx="5">
                  <c:v>8.56</c:v>
                </c:pt>
                <c:pt idx="6">
                  <c:v>#N/A</c:v>
                </c:pt>
                <c:pt idx="7">
                  <c:v>8.68</c:v>
                </c:pt>
                <c:pt idx="8">
                  <c:v>#N/A</c:v>
                </c:pt>
                <c:pt idx="9">
                  <c:v>9.02</c:v>
                </c:pt>
              </c:numCache>
            </c:numRef>
          </c:val>
          <c:extLst xmlns:c16r2="http://schemas.microsoft.com/office/drawing/2015/06/chart">
            <c:ext xmlns:c16="http://schemas.microsoft.com/office/drawing/2014/chart" uri="{C3380CC4-5D6E-409C-BE32-E72D297353CC}">
              <c16:uniqueId val="{00000009-205F-4085-A7F5-2D8D9DD80DC9}"/>
            </c:ext>
          </c:extLst>
        </c:ser>
        <c:dLbls>
          <c:showLegendKey val="0"/>
          <c:showVal val="0"/>
          <c:showCatName val="0"/>
          <c:showSerName val="0"/>
          <c:showPercent val="0"/>
          <c:showBubbleSize val="0"/>
        </c:dLbls>
        <c:gapWidth val="150"/>
        <c:overlap val="100"/>
        <c:axId val="240681424"/>
        <c:axId val="244904960"/>
      </c:barChart>
      <c:catAx>
        <c:axId val="24068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904960"/>
        <c:crosses val="autoZero"/>
        <c:auto val="1"/>
        <c:lblAlgn val="ctr"/>
        <c:lblOffset val="100"/>
        <c:tickLblSkip val="1"/>
        <c:tickMarkSkip val="1"/>
        <c:noMultiLvlLbl val="0"/>
      </c:catAx>
      <c:valAx>
        <c:axId val="24490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8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623</c:v>
                </c:pt>
                <c:pt idx="5">
                  <c:v>523</c:v>
                </c:pt>
                <c:pt idx="8">
                  <c:v>513</c:v>
                </c:pt>
                <c:pt idx="11">
                  <c:v>507</c:v>
                </c:pt>
                <c:pt idx="14">
                  <c:v>514</c:v>
                </c:pt>
              </c:numCache>
            </c:numRef>
          </c:val>
          <c:extLst xmlns:c16r2="http://schemas.microsoft.com/office/drawing/2015/06/chart">
            <c:ext xmlns:c16="http://schemas.microsoft.com/office/drawing/2014/chart" uri="{C3380CC4-5D6E-409C-BE32-E72D297353CC}">
              <c16:uniqueId val="{00000000-B751-456E-80E5-00F02272BE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751-456E-80E5-00F02272BE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751-456E-80E5-00F02272BE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5</c:v>
                </c:pt>
                <c:pt idx="6">
                  <c:v>7</c:v>
                </c:pt>
                <c:pt idx="9">
                  <c:v>7</c:v>
                </c:pt>
                <c:pt idx="12">
                  <c:v>6</c:v>
                </c:pt>
              </c:numCache>
            </c:numRef>
          </c:val>
          <c:extLst xmlns:c16r2="http://schemas.microsoft.com/office/drawing/2015/06/chart">
            <c:ext xmlns:c16="http://schemas.microsoft.com/office/drawing/2014/chart" uri="{C3380CC4-5D6E-409C-BE32-E72D297353CC}">
              <c16:uniqueId val="{00000003-B751-456E-80E5-00F02272BE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177</c:v>
                </c:pt>
                <c:pt idx="3">
                  <c:v>181</c:v>
                </c:pt>
                <c:pt idx="6">
                  <c:v>176</c:v>
                </c:pt>
                <c:pt idx="9">
                  <c:v>178</c:v>
                </c:pt>
                <c:pt idx="12">
                  <c:v>185</c:v>
                </c:pt>
              </c:numCache>
            </c:numRef>
          </c:val>
          <c:extLst xmlns:c16r2="http://schemas.microsoft.com/office/drawing/2015/06/chart">
            <c:ext xmlns:c16="http://schemas.microsoft.com/office/drawing/2014/chart" uri="{C3380CC4-5D6E-409C-BE32-E72D297353CC}">
              <c16:uniqueId val="{00000004-B751-456E-80E5-00F02272BE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51-456E-80E5-00F02272BE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51-456E-80E5-00F02272BE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591</c:v>
                </c:pt>
                <c:pt idx="3">
                  <c:v>450</c:v>
                </c:pt>
                <c:pt idx="6">
                  <c:v>430</c:v>
                </c:pt>
                <c:pt idx="9">
                  <c:v>424</c:v>
                </c:pt>
                <c:pt idx="12">
                  <c:v>463</c:v>
                </c:pt>
              </c:numCache>
            </c:numRef>
          </c:val>
          <c:extLst xmlns:c16r2="http://schemas.microsoft.com/office/drawing/2015/06/chart">
            <c:ext xmlns:c16="http://schemas.microsoft.com/office/drawing/2014/chart" uri="{C3380CC4-5D6E-409C-BE32-E72D297353CC}">
              <c16:uniqueId val="{00000007-B751-456E-80E5-00F02272BE84}"/>
            </c:ext>
          </c:extLst>
        </c:ser>
        <c:dLbls>
          <c:showLegendKey val="0"/>
          <c:showVal val="0"/>
          <c:showCatName val="0"/>
          <c:showSerName val="0"/>
          <c:showPercent val="0"/>
          <c:showBubbleSize val="0"/>
        </c:dLbls>
        <c:gapWidth val="100"/>
        <c:overlap val="100"/>
        <c:axId val="186916152"/>
        <c:axId val="249158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c:v>
                </c:pt>
                <c:pt idx="2">
                  <c:v>#N/A</c:v>
                </c:pt>
                <c:pt idx="3">
                  <c:v>#N/A</c:v>
                </c:pt>
                <c:pt idx="4">
                  <c:v>113</c:v>
                </c:pt>
                <c:pt idx="5">
                  <c:v>#N/A</c:v>
                </c:pt>
                <c:pt idx="6">
                  <c:v>#N/A</c:v>
                </c:pt>
                <c:pt idx="7">
                  <c:v>100</c:v>
                </c:pt>
                <c:pt idx="8">
                  <c:v>#N/A</c:v>
                </c:pt>
                <c:pt idx="9">
                  <c:v>#N/A</c:v>
                </c:pt>
                <c:pt idx="10">
                  <c:v>102</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B751-456E-80E5-00F02272BE84}"/>
            </c:ext>
          </c:extLst>
        </c:ser>
        <c:dLbls>
          <c:showLegendKey val="0"/>
          <c:showVal val="0"/>
          <c:showCatName val="0"/>
          <c:showSerName val="0"/>
          <c:showPercent val="0"/>
          <c:showBubbleSize val="0"/>
        </c:dLbls>
        <c:marker val="1"/>
        <c:smooth val="0"/>
        <c:axId val="186916152"/>
        <c:axId val="249158584"/>
      </c:lineChart>
      <c:catAx>
        <c:axId val="18691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158584"/>
        <c:crosses val="autoZero"/>
        <c:auto val="1"/>
        <c:lblAlgn val="ctr"/>
        <c:lblOffset val="100"/>
        <c:tickLblSkip val="1"/>
        <c:tickMarkSkip val="1"/>
        <c:noMultiLvlLbl val="0"/>
      </c:catAx>
      <c:valAx>
        <c:axId val="249158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91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5185</c:v>
                </c:pt>
                <c:pt idx="5">
                  <c:v>5045</c:v>
                </c:pt>
                <c:pt idx="8">
                  <c:v>5760</c:v>
                </c:pt>
                <c:pt idx="11">
                  <c:v>5832</c:v>
                </c:pt>
                <c:pt idx="14">
                  <c:v>5712</c:v>
                </c:pt>
              </c:numCache>
            </c:numRef>
          </c:val>
          <c:extLst xmlns:c16r2="http://schemas.microsoft.com/office/drawing/2015/06/chart">
            <c:ext xmlns:c16="http://schemas.microsoft.com/office/drawing/2014/chart" uri="{C3380CC4-5D6E-409C-BE32-E72D297353CC}">
              <c16:uniqueId val="{00000000-9604-4DAB-B68C-B205109AA1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276</c:v>
                </c:pt>
                <c:pt idx="5">
                  <c:v>257</c:v>
                </c:pt>
                <c:pt idx="8">
                  <c:v>243</c:v>
                </c:pt>
                <c:pt idx="11">
                  <c:v>220</c:v>
                </c:pt>
                <c:pt idx="14">
                  <c:v>213</c:v>
                </c:pt>
              </c:numCache>
            </c:numRef>
          </c:val>
          <c:extLst xmlns:c16r2="http://schemas.microsoft.com/office/drawing/2015/06/chart">
            <c:ext xmlns:c16="http://schemas.microsoft.com/office/drawing/2014/chart" uri="{C3380CC4-5D6E-409C-BE32-E72D297353CC}">
              <c16:uniqueId val="{00000001-9604-4DAB-B68C-B205109AA1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1767</c:v>
                </c:pt>
                <c:pt idx="5">
                  <c:v>1967</c:v>
                </c:pt>
                <c:pt idx="8">
                  <c:v>1905</c:v>
                </c:pt>
                <c:pt idx="11">
                  <c:v>1982</c:v>
                </c:pt>
                <c:pt idx="14">
                  <c:v>2102</c:v>
                </c:pt>
              </c:numCache>
            </c:numRef>
          </c:val>
          <c:extLst xmlns:c16r2="http://schemas.microsoft.com/office/drawing/2015/06/chart">
            <c:ext xmlns:c16="http://schemas.microsoft.com/office/drawing/2014/chart" uri="{C3380CC4-5D6E-409C-BE32-E72D297353CC}">
              <c16:uniqueId val="{00000002-9604-4DAB-B68C-B205109AA1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04-4DAB-B68C-B205109AA1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604-4DAB-B68C-B205109AA1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04-4DAB-B68C-B205109AA1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979</c:v>
                </c:pt>
                <c:pt idx="3">
                  <c:v>975</c:v>
                </c:pt>
                <c:pt idx="6">
                  <c:v>901</c:v>
                </c:pt>
                <c:pt idx="9">
                  <c:v>890</c:v>
                </c:pt>
                <c:pt idx="12">
                  <c:v>840</c:v>
                </c:pt>
              </c:numCache>
            </c:numRef>
          </c:val>
          <c:extLst xmlns:c16r2="http://schemas.microsoft.com/office/drawing/2015/06/chart">
            <c:ext xmlns:c16="http://schemas.microsoft.com/office/drawing/2014/chart" uri="{C3380CC4-5D6E-409C-BE32-E72D297353CC}">
              <c16:uniqueId val="{00000006-9604-4DAB-B68C-B205109AA1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c:v>
                </c:pt>
                <c:pt idx="3">
                  <c:v>107</c:v>
                </c:pt>
                <c:pt idx="6">
                  <c:v>150</c:v>
                </c:pt>
                <c:pt idx="9">
                  <c:v>151</c:v>
                </c:pt>
                <c:pt idx="12">
                  <c:v>145</c:v>
                </c:pt>
              </c:numCache>
            </c:numRef>
          </c:val>
          <c:extLst xmlns:c16r2="http://schemas.microsoft.com/office/drawing/2015/06/chart">
            <c:ext xmlns:c16="http://schemas.microsoft.com/office/drawing/2014/chart" uri="{C3380CC4-5D6E-409C-BE32-E72D297353CC}">
              <c16:uniqueId val="{00000007-9604-4DAB-B68C-B205109AA1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2402</c:v>
                </c:pt>
                <c:pt idx="3">
                  <c:v>2370</c:v>
                </c:pt>
                <c:pt idx="6">
                  <c:v>2218</c:v>
                </c:pt>
                <c:pt idx="9">
                  <c:v>2054</c:v>
                </c:pt>
                <c:pt idx="12">
                  <c:v>1904</c:v>
                </c:pt>
              </c:numCache>
            </c:numRef>
          </c:val>
          <c:extLst xmlns:c16r2="http://schemas.microsoft.com/office/drawing/2015/06/chart">
            <c:ext xmlns:c16="http://schemas.microsoft.com/office/drawing/2014/chart" uri="{C3380CC4-5D6E-409C-BE32-E72D297353CC}">
              <c16:uniqueId val="{00000008-9604-4DAB-B68C-B205109AA1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c:v>
                </c:pt>
                <c:pt idx="3">
                  <c:v>24</c:v>
                </c:pt>
                <c:pt idx="6">
                  <c:v>12</c:v>
                </c:pt>
                <c:pt idx="9">
                  <c:v>0</c:v>
                </c:pt>
                <c:pt idx="12">
                  <c:v>0</c:v>
                </c:pt>
              </c:numCache>
            </c:numRef>
          </c:val>
          <c:extLst xmlns:c16r2="http://schemas.microsoft.com/office/drawing/2015/06/chart">
            <c:ext xmlns:c16="http://schemas.microsoft.com/office/drawing/2014/chart" uri="{C3380CC4-5D6E-409C-BE32-E72D297353CC}">
              <c16:uniqueId val="{00000009-9604-4DAB-B68C-B205109AA1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4631</c:v>
                </c:pt>
                <c:pt idx="3">
                  <c:v>5199</c:v>
                </c:pt>
                <c:pt idx="6">
                  <c:v>5651</c:v>
                </c:pt>
                <c:pt idx="9">
                  <c:v>5935</c:v>
                </c:pt>
                <c:pt idx="12">
                  <c:v>5911</c:v>
                </c:pt>
              </c:numCache>
            </c:numRef>
          </c:val>
          <c:extLst xmlns:c16r2="http://schemas.microsoft.com/office/drawing/2015/06/chart">
            <c:ext xmlns:c16="http://schemas.microsoft.com/office/drawing/2014/chart" uri="{C3380CC4-5D6E-409C-BE32-E72D297353CC}">
              <c16:uniqueId val="{0000000A-9604-4DAB-B68C-B205109AA155}"/>
            </c:ext>
          </c:extLst>
        </c:ser>
        <c:dLbls>
          <c:showLegendKey val="0"/>
          <c:showVal val="0"/>
          <c:showCatName val="0"/>
          <c:showSerName val="0"/>
          <c:showPercent val="0"/>
          <c:showBubbleSize val="0"/>
        </c:dLbls>
        <c:gapWidth val="100"/>
        <c:overlap val="100"/>
        <c:axId val="243821792"/>
        <c:axId val="243822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866</c:v>
                </c:pt>
                <c:pt idx="2">
                  <c:v>#N/A</c:v>
                </c:pt>
                <c:pt idx="3">
                  <c:v>#N/A</c:v>
                </c:pt>
                <c:pt idx="4">
                  <c:v>1404</c:v>
                </c:pt>
                <c:pt idx="5">
                  <c:v>#N/A</c:v>
                </c:pt>
                <c:pt idx="6">
                  <c:v>#N/A</c:v>
                </c:pt>
                <c:pt idx="7">
                  <c:v>1024</c:v>
                </c:pt>
                <c:pt idx="8">
                  <c:v>#N/A</c:v>
                </c:pt>
                <c:pt idx="9">
                  <c:v>#N/A</c:v>
                </c:pt>
                <c:pt idx="10">
                  <c:v>996</c:v>
                </c:pt>
                <c:pt idx="11">
                  <c:v>#N/A</c:v>
                </c:pt>
                <c:pt idx="12">
                  <c:v>#N/A</c:v>
                </c:pt>
                <c:pt idx="13">
                  <c:v>772</c:v>
                </c:pt>
                <c:pt idx="14">
                  <c:v>#N/A</c:v>
                </c:pt>
              </c:numCache>
            </c:numRef>
          </c:val>
          <c:smooth val="0"/>
          <c:extLst xmlns:c16r2="http://schemas.microsoft.com/office/drawing/2015/06/chart">
            <c:ext xmlns:c16="http://schemas.microsoft.com/office/drawing/2014/chart" uri="{C3380CC4-5D6E-409C-BE32-E72D297353CC}">
              <c16:uniqueId val="{0000000B-9604-4DAB-B68C-B205109AA155}"/>
            </c:ext>
          </c:extLst>
        </c:ser>
        <c:dLbls>
          <c:showLegendKey val="0"/>
          <c:showVal val="0"/>
          <c:showCatName val="0"/>
          <c:showSerName val="0"/>
          <c:showPercent val="0"/>
          <c:showBubbleSize val="0"/>
        </c:dLbls>
        <c:marker val="1"/>
        <c:smooth val="0"/>
        <c:axId val="243821792"/>
        <c:axId val="243822184"/>
      </c:lineChart>
      <c:catAx>
        <c:axId val="2438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822184"/>
        <c:crosses val="autoZero"/>
        <c:auto val="1"/>
        <c:lblAlgn val="ctr"/>
        <c:lblOffset val="100"/>
        <c:tickLblSkip val="1"/>
        <c:tickMarkSkip val="1"/>
        <c:noMultiLvlLbl val="0"/>
      </c:catAx>
      <c:valAx>
        <c:axId val="243822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8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752</c:v>
                </c:pt>
                <c:pt idx="1">
                  <c:v>670</c:v>
                </c:pt>
                <c:pt idx="2">
                  <c:v>745</c:v>
                </c:pt>
              </c:numCache>
            </c:numRef>
          </c:val>
          <c:extLst xmlns:c16r2="http://schemas.microsoft.com/office/drawing/2015/06/chart">
            <c:ext xmlns:c16="http://schemas.microsoft.com/office/drawing/2014/chart" uri="{C3380CC4-5D6E-409C-BE32-E72D297353CC}">
              <c16:uniqueId val="{00000000-431C-4A8D-86CD-0A390D2C0E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115</c:v>
                </c:pt>
                <c:pt idx="1">
                  <c:v>121</c:v>
                </c:pt>
                <c:pt idx="2">
                  <c:v>128</c:v>
                </c:pt>
              </c:numCache>
            </c:numRef>
          </c:val>
          <c:extLst xmlns:c16r2="http://schemas.microsoft.com/office/drawing/2015/06/chart">
            <c:ext xmlns:c16="http://schemas.microsoft.com/office/drawing/2014/chart" uri="{C3380CC4-5D6E-409C-BE32-E72D297353CC}">
              <c16:uniqueId val="{00000001-431C-4A8D-86CD-0A390D2C0E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650</c:v>
                </c:pt>
                <c:pt idx="1">
                  <c:v>731</c:v>
                </c:pt>
                <c:pt idx="2">
                  <c:v>673</c:v>
                </c:pt>
              </c:numCache>
            </c:numRef>
          </c:val>
          <c:extLst xmlns:c16r2="http://schemas.microsoft.com/office/drawing/2015/06/chart">
            <c:ext xmlns:c16="http://schemas.microsoft.com/office/drawing/2014/chart" uri="{C3380CC4-5D6E-409C-BE32-E72D297353CC}">
              <c16:uniqueId val="{00000002-431C-4A8D-86CD-0A390D2C0EA3}"/>
            </c:ext>
          </c:extLst>
        </c:ser>
        <c:dLbls>
          <c:showLegendKey val="0"/>
          <c:showVal val="0"/>
          <c:showCatName val="0"/>
          <c:showSerName val="0"/>
          <c:showPercent val="0"/>
          <c:showBubbleSize val="0"/>
        </c:dLbls>
        <c:gapWidth val="120"/>
        <c:overlap val="100"/>
        <c:axId val="250594016"/>
        <c:axId val="250594408"/>
      </c:barChart>
      <c:catAx>
        <c:axId val="2505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0594408"/>
        <c:crosses val="autoZero"/>
        <c:auto val="1"/>
        <c:lblAlgn val="ctr"/>
        <c:lblOffset val="100"/>
        <c:tickLblSkip val="1"/>
        <c:tickMarkSkip val="1"/>
        <c:noMultiLvlLbl val="0"/>
      </c:catAx>
      <c:valAx>
        <c:axId val="250594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059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FE-497E-B5C9-ACACFD6F9651}"/>
                </c:ext>
                <c:ext xmlns:c15="http://schemas.microsoft.com/office/drawing/2012/chart" uri="{CE6537A1-D6FC-4f65-9D91-7224C49458BB}">
                  <c15:dlblFieldTable>
                    <c15:dlblFTEntry>
                      <c15:txfldGUID>{5151B201-DA5D-46B8-96D8-DF36C690314D}</c15:txfldGUID>
                      <c15:f>[1]公会計指標分析・財政指標組合せ分析表!$BP$50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FE-497E-B5C9-ACACFD6F9651}"/>
                </c:ext>
                <c:ext xmlns:c15="http://schemas.microsoft.com/office/drawing/2012/chart" uri="{CE6537A1-D6FC-4f65-9D91-7224C49458BB}">
                  <c15:dlblFieldTable>
                    <c15:dlblFTEntry>
                      <c15:txfldGUID>{597CC2F4-0844-4B9F-9CE2-97005E297AAB}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FE-497E-B5C9-ACACFD6F9651}"/>
                </c:ext>
                <c:ext xmlns:c15="http://schemas.microsoft.com/office/drawing/2012/chart" uri="{CE6537A1-D6FC-4f65-9D91-7224C49458BB}">
                  <c15:dlblFieldTable>
                    <c15:dlblFTEntry>
                      <c15:txfldGUID>{2062EE86-0EA4-401F-A7FB-F9858042359B}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FE-497E-B5C9-ACACFD6F9651}"/>
                </c:ext>
                <c:ext xmlns:c15="http://schemas.microsoft.com/office/drawing/2012/chart" uri="{CE6537A1-D6FC-4f65-9D91-7224C49458BB}">
                  <c15:dlblFieldTable>
                    <c15:dlblFTEntry>
                      <c15:txfldGUID>{99D5DA84-A23C-4EE3-A354-2120C2C26567}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FE-497E-B5C9-ACACFD6F9651}"/>
                </c:ext>
                <c:ext xmlns:c15="http://schemas.microsoft.com/office/drawing/2012/chart" uri="{CE6537A1-D6FC-4f65-9D91-7224C49458BB}">
                  <c15:dlblFieldTable>
                    <c15:dlblFTEntry>
                      <c15:txfldGUID>{51E53B16-C767-4E78-9130-78FC4BE72406}</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FE-497E-B5C9-ACACFD6F9651}"/>
                </c:ext>
                <c:ext xmlns:c15="http://schemas.microsoft.com/office/drawing/2012/chart" uri="{CE6537A1-D6FC-4f65-9D91-7224C49458BB}">
                  <c15:dlblFieldTable>
                    <c15:dlblFTEntry>
                      <c15:txfldGUID>{0E823496-F232-47F9-A538-4B88AEF2C4E0}</c15:txfldGUID>
                      <c15:f>[1]公会計指標分析・財政指標組合せ分析表!$BX$50</c15:f>
                      <c15:dlblFieldTableCache>
                        <c:ptCount val="1"/>
                        <c:pt idx="0">
                          <c:v>H27</c:v>
                        </c:pt>
                      </c15:dlblFieldTableCache>
                    </c15:dlblFTEntry>
                  </c15:dlblFieldTable>
                  <c15:showDataLabelsRange val="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FE-497E-B5C9-ACACFD6F9651}"/>
                </c:ext>
                <c:ext xmlns:c15="http://schemas.microsoft.com/office/drawing/2012/chart" uri="{CE6537A1-D6FC-4f65-9D91-7224C49458BB}">
                  <c15:dlblFieldTable>
                    <c15:dlblFTEntry>
                      <c15:txfldGUID>{06C7FC5E-F27E-42A8-B46C-B3E08BEDB251}</c15:txfldGUID>
                      <c15:f>[1]公会計指標分析・財政指標組合せ分析表!$CF$50</c15:f>
                      <c15:dlblFieldTableCache>
                        <c:ptCount val="1"/>
                        <c:pt idx="0">
                          <c:v>H28</c:v>
                        </c:pt>
                      </c15:dlblFieldTableCache>
                    </c15:dlblFTEntry>
                  </c15:dlblFieldTable>
                  <c15:showDataLabelsRange val="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FE-497E-B5C9-ACACFD6F9651}"/>
                </c:ext>
                <c:ext xmlns:c15="http://schemas.microsoft.com/office/drawing/2012/chart" uri="{CE6537A1-D6FC-4f65-9D91-7224C49458BB}">
                  <c15:dlblFieldTable>
                    <c15:dlblFTEntry>
                      <c15:txfldGUID>{0AF644EB-96A6-4106-95B7-54FE7581EA54}</c15:txfldGUID>
                      <c15:f>[1]公会計指標分析・財政指標組合せ分析表!$CN$50</c15:f>
                      <c15:dlblFieldTableCache>
                        <c:ptCount val="1"/>
                        <c:pt idx="0">
                          <c:v>H29</c:v>
                        </c:pt>
                      </c15:dlblFieldTableCache>
                    </c15:dlblFTEntry>
                  </c15:dlblFieldTable>
                  <c15:showDataLabelsRange val="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FE-497E-B5C9-ACACFD6F9651}"/>
                </c:ext>
                <c:ext xmlns:c15="http://schemas.microsoft.com/office/drawing/2012/chart" uri="{CE6537A1-D6FC-4f65-9D91-7224C49458BB}">
                  <c15:dlblFieldTable>
                    <c15:dlblFTEntry>
                      <c15:txfldGUID>{398788EE-A2AC-4959-9899-4E0880682FBD}</c15:txfldGUID>
                      <c15:f>[1]公会計指標分析・財政指標組合せ分析表!$CV$50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61.6</c:v>
                </c:pt>
                <c:pt idx="17">
                  <c:v>0</c:v>
                </c:pt>
                <c:pt idx="18">
                  <c:v>0</c:v>
                </c:pt>
                <c:pt idx="19">
                  <c:v>0</c:v>
                </c:pt>
                <c:pt idx="20">
                  <c:v>0</c:v>
                </c:pt>
                <c:pt idx="21">
                  <c:v>0</c:v>
                </c:pt>
                <c:pt idx="22">
                  <c:v>0</c:v>
                </c:pt>
                <c:pt idx="23">
                  <c:v>0</c:v>
                </c:pt>
                <c:pt idx="24">
                  <c:v>62.3</c:v>
                </c:pt>
                <c:pt idx="25">
                  <c:v>0</c:v>
                </c:pt>
                <c:pt idx="26">
                  <c:v>0</c:v>
                </c:pt>
                <c:pt idx="27">
                  <c:v>0</c:v>
                </c:pt>
                <c:pt idx="28">
                  <c:v>0</c:v>
                </c:pt>
                <c:pt idx="29">
                  <c:v>0</c:v>
                </c:pt>
                <c:pt idx="30">
                  <c:v>0</c:v>
                </c:pt>
                <c:pt idx="31">
                  <c:v>0</c:v>
                </c:pt>
                <c:pt idx="32">
                  <c:v>63.7</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38.6</c:v>
                </c:pt>
                <c:pt idx="17">
                  <c:v>0</c:v>
                </c:pt>
                <c:pt idx="18">
                  <c:v>0</c:v>
                </c:pt>
                <c:pt idx="19">
                  <c:v>0</c:v>
                </c:pt>
                <c:pt idx="20">
                  <c:v>0</c:v>
                </c:pt>
                <c:pt idx="21">
                  <c:v>0</c:v>
                </c:pt>
                <c:pt idx="22">
                  <c:v>0</c:v>
                </c:pt>
                <c:pt idx="23">
                  <c:v>0</c:v>
                </c:pt>
                <c:pt idx="24">
                  <c:v>37.700000000000003</c:v>
                </c:pt>
                <c:pt idx="25">
                  <c:v>0</c:v>
                </c:pt>
                <c:pt idx="26">
                  <c:v>0</c:v>
                </c:pt>
                <c:pt idx="27">
                  <c:v>0</c:v>
                </c:pt>
                <c:pt idx="28">
                  <c:v>0</c:v>
                </c:pt>
                <c:pt idx="29">
                  <c:v>0</c:v>
                </c:pt>
                <c:pt idx="30">
                  <c:v>0</c:v>
                </c:pt>
                <c:pt idx="31">
                  <c:v>0</c:v>
                </c:pt>
                <c:pt idx="32">
                  <c:v>29.2</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1FFE-497E-B5C9-ACACFD6F965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FE-497E-B5C9-ACACFD6F9651}"/>
                </c:ext>
                <c:ext xmlns:c15="http://schemas.microsoft.com/office/drawing/2012/chart" uri="{CE6537A1-D6FC-4f65-9D91-7224C49458BB}">
                  <c15:dlblFieldTable>
                    <c15:dlblFTEntry>
                      <c15:txfldGUID>{2720B950-4D28-4DAA-BF68-3AA51011BFC3}</c15:txfldGUID>
                      <c15:f>[1]公会計指標分析・財政指標組合せ分析表!$BP$50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FE-497E-B5C9-ACACFD6F9651}"/>
                </c:ext>
                <c:ext xmlns:c15="http://schemas.microsoft.com/office/drawing/2012/chart" uri="{CE6537A1-D6FC-4f65-9D91-7224C49458BB}">
                  <c15:dlblFieldTable>
                    <c15:dlblFTEntry>
                      <c15:txfldGUID>{04419584-447F-43FB-BE6A-91D0C4438DF2}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FE-497E-B5C9-ACACFD6F9651}"/>
                </c:ext>
                <c:ext xmlns:c15="http://schemas.microsoft.com/office/drawing/2012/chart" uri="{CE6537A1-D6FC-4f65-9D91-7224C49458BB}">
                  <c15:dlblFieldTable>
                    <c15:dlblFTEntry>
                      <c15:txfldGUID>{61DAC03C-7A13-421B-9246-75D4962705E4}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FE-497E-B5C9-ACACFD6F9651}"/>
                </c:ext>
                <c:ext xmlns:c15="http://schemas.microsoft.com/office/drawing/2012/chart" uri="{CE6537A1-D6FC-4f65-9D91-7224C49458BB}">
                  <c15:dlblFieldTable>
                    <c15:dlblFTEntry>
                      <c15:txfldGUID>{C084B134-3A6B-401F-BEC2-223B99D41B0B}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FE-497E-B5C9-ACACFD6F9651}"/>
                </c:ext>
                <c:ext xmlns:c15="http://schemas.microsoft.com/office/drawing/2012/chart" uri="{CE6537A1-D6FC-4f65-9D91-7224C49458BB}">
                  <c15:dlblFieldTable>
                    <c15:dlblFTEntry>
                      <c15:txfldGUID>{8876C794-6A02-49AA-8BA4-F2F3AFFE65F5}</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FE-497E-B5C9-ACACFD6F9651}"/>
                </c:ext>
                <c:ext xmlns:c15="http://schemas.microsoft.com/office/drawing/2012/chart" uri="{CE6537A1-D6FC-4f65-9D91-7224C49458BB}">
                  <c15:dlblFieldTable>
                    <c15:dlblFTEntry>
                      <c15:txfldGUID>{FCD4B496-7641-440A-B537-F7DEB49B7F73}</c15:txfldGUID>
                      <c15:f>[1]公会計指標分析・財政指標組合せ分析表!$BX$50</c15:f>
                      <c15:dlblFieldTableCache>
                        <c:ptCount val="1"/>
                        <c:pt idx="0">
                          <c:v>H27</c:v>
                        </c:pt>
                      </c15:dlblFieldTableCache>
                    </c15:dlblFTEntry>
                  </c15:dlblFieldTable>
                  <c15:showDataLabelsRange val="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FE-497E-B5C9-ACACFD6F9651}"/>
                </c:ext>
                <c:ext xmlns:c15="http://schemas.microsoft.com/office/drawing/2012/chart" uri="{CE6537A1-D6FC-4f65-9D91-7224C49458BB}">
                  <c15:dlblFieldTable>
                    <c15:dlblFTEntry>
                      <c15:txfldGUID>{BBB54A84-29C5-4298-9231-CB22C4D12AA3}</c15:txfldGUID>
                      <c15:f>[1]公会計指標分析・財政指標組合せ分析表!$CF$50</c15:f>
                      <c15:dlblFieldTableCache>
                        <c:ptCount val="1"/>
                        <c:pt idx="0">
                          <c:v>H28</c:v>
                        </c:pt>
                      </c15:dlblFieldTableCache>
                    </c15:dlblFTEntry>
                  </c15:dlblFieldTable>
                  <c15:showDataLabelsRange val="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FE-497E-B5C9-ACACFD6F9651}"/>
                </c:ext>
                <c:ext xmlns:c15="http://schemas.microsoft.com/office/drawing/2012/chart" uri="{CE6537A1-D6FC-4f65-9D91-7224C49458BB}">
                  <c15:dlblFieldTable>
                    <c15:dlblFTEntry>
                      <c15:txfldGUID>{4B91B6A8-CB45-4454-B396-5921921D5C35}</c15:txfldGUID>
                      <c15:f>[1]公会計指標分析・財政指標組合せ分析表!$CN$50</c15:f>
                      <c15:dlblFieldTableCache>
                        <c:ptCount val="1"/>
                        <c:pt idx="0">
                          <c:v>H29</c:v>
                        </c:pt>
                      </c15:dlblFieldTableCache>
                    </c15:dlblFTEntry>
                  </c15:dlblFieldTable>
                  <c15:showDataLabelsRange val="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FE-497E-B5C9-ACACFD6F9651}"/>
                </c:ext>
                <c:ext xmlns:c15="http://schemas.microsoft.com/office/drawing/2012/chart" uri="{CE6537A1-D6FC-4f65-9D91-7224C49458BB}">
                  <c15:dlblFieldTable>
                    <c15:dlblFTEntry>
                      <c15:txfldGUID>{C11A4BCF-855D-43B5-A3CB-A6501F88A5E8}</c15:txfldGUID>
                      <c15:f>[1]公会計指標分析・財政指標組合せ分析表!$CV$50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58.6</c:v>
                </c:pt>
                <c:pt idx="17">
                  <c:v>0</c:v>
                </c:pt>
                <c:pt idx="18">
                  <c:v>0</c:v>
                </c:pt>
                <c:pt idx="19">
                  <c:v>0</c:v>
                </c:pt>
                <c:pt idx="20">
                  <c:v>0</c:v>
                </c:pt>
                <c:pt idx="21">
                  <c:v>0</c:v>
                </c:pt>
                <c:pt idx="22">
                  <c:v>0</c:v>
                </c:pt>
                <c:pt idx="23">
                  <c:v>0</c:v>
                </c:pt>
                <c:pt idx="24">
                  <c:v>59.1</c:v>
                </c:pt>
                <c:pt idx="25">
                  <c:v>0</c:v>
                </c:pt>
                <c:pt idx="26">
                  <c:v>0</c:v>
                </c:pt>
                <c:pt idx="27">
                  <c:v>0</c:v>
                </c:pt>
                <c:pt idx="28">
                  <c:v>0</c:v>
                </c:pt>
                <c:pt idx="29">
                  <c:v>0</c:v>
                </c:pt>
                <c:pt idx="30">
                  <c:v>0</c:v>
                </c:pt>
                <c:pt idx="31">
                  <c:v>0</c:v>
                </c:pt>
                <c:pt idx="32">
                  <c:v>61.2</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1FFE-497E-B5C9-ACACFD6F9651}"/>
            </c:ext>
          </c:extLst>
        </c:ser>
        <c:dLbls>
          <c:showLegendKey val="0"/>
          <c:showVal val="1"/>
          <c:showCatName val="0"/>
          <c:showSerName val="0"/>
          <c:showPercent val="0"/>
          <c:showBubbleSize val="0"/>
        </c:dLbls>
        <c:axId val="250595192"/>
        <c:axId val="250595584"/>
      </c:scatterChart>
      <c:valAx>
        <c:axId val="250595192"/>
        <c:scaling>
          <c:orientation val="minMax"/>
          <c:max val="64.199999999999989"/>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595584"/>
        <c:crosses val="autoZero"/>
        <c:crossBetween val="midCat"/>
      </c:valAx>
      <c:valAx>
        <c:axId val="250595584"/>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595192"/>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C7-4BBC-8F27-F42F60F445A5}"/>
                </c:ext>
                <c:ext xmlns:c15="http://schemas.microsoft.com/office/drawing/2012/chart" uri="{CE6537A1-D6FC-4f65-9D91-7224C49458BB}">
                  <c15:dlblFieldTable>
                    <c15:dlblFTEntry>
                      <c15:txfldGUID>{74FE921E-5601-40DB-9F42-1733B30D1D6C}</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C7-4BBC-8F27-F42F60F445A5}"/>
                </c:ext>
                <c:ext xmlns:c15="http://schemas.microsoft.com/office/drawing/2012/chart" uri="{CE6537A1-D6FC-4f65-9D91-7224C49458BB}">
                  <c15:dlblFieldTable>
                    <c15:dlblFTEntry>
                      <c15:txfldGUID>{0B82D08E-3CE7-4239-B2D3-3F72EDD16F63}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C7-4BBC-8F27-F42F60F445A5}"/>
                </c:ext>
                <c:ext xmlns:c15="http://schemas.microsoft.com/office/drawing/2012/chart" uri="{CE6537A1-D6FC-4f65-9D91-7224C49458BB}">
                  <c15:dlblFieldTable>
                    <c15:dlblFTEntry>
                      <c15:txfldGUID>{E509C372-6787-4102-ABE3-D025D9076D4E}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C7-4BBC-8F27-F42F60F445A5}"/>
                </c:ext>
                <c:ext xmlns:c15="http://schemas.microsoft.com/office/drawing/2012/chart" uri="{CE6537A1-D6FC-4f65-9D91-7224C49458BB}">
                  <c15:dlblFieldTable>
                    <c15:dlblFTEntry>
                      <c15:txfldGUID>{93B02BF3-C95C-4804-92B8-BCE1B7142BA1}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C7-4BBC-8F27-F42F60F445A5}"/>
                </c:ext>
                <c:ext xmlns:c15="http://schemas.microsoft.com/office/drawing/2012/chart" uri="{CE6537A1-D6FC-4f65-9D91-7224C49458BB}">
                  <c15:dlblFieldTable>
                    <c15:dlblFTEntry>
                      <c15:txfldGUID>{576538F6-C7B5-4C13-8436-05D931E3D4AB}</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C7-4BBC-8F27-F42F60F445A5}"/>
                </c:ext>
                <c:ext xmlns:c15="http://schemas.microsoft.com/office/drawing/2012/chart" uri="{CE6537A1-D6FC-4f65-9D91-7224C49458BB}">
                  <c15:dlblFieldTable>
                    <c15:dlblFTEntry>
                      <c15:txfldGUID>{A1A1FB37-1F66-4932-A82A-54AD641DBE88}</c15:txfldGUID>
                      <c15:f>[1]公会計指標分析・財政指標組合せ分析表!$BX$72</c15:f>
                      <c15:dlblFieldTableCache>
                        <c:ptCount val="1"/>
                        <c:pt idx="0">
                          <c:v>H27</c:v>
                        </c:pt>
                      </c15:dlblFieldTableCache>
                    </c15:dlblFTEntry>
                  </c15:dlblFieldTable>
                  <c15:showDataLabelsRange val="0"/>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C7-4BBC-8F27-F42F60F445A5}"/>
                </c:ext>
                <c:ext xmlns:c15="http://schemas.microsoft.com/office/drawing/2012/chart" uri="{CE6537A1-D6FC-4f65-9D91-7224C49458BB}">
                  <c15:dlblFieldTable>
                    <c15:dlblFTEntry>
                      <c15:txfldGUID>{1AEAE544-9B72-4BBE-B482-B52FAF64D0D2}</c15:txfldGUID>
                      <c15:f>[1]公会計指標分析・財政指標組合せ分析表!$CF$72</c15:f>
                      <c15:dlblFieldTableCache>
                        <c:ptCount val="1"/>
                        <c:pt idx="0">
                          <c:v>H28</c:v>
                        </c:pt>
                      </c15:dlblFieldTableCache>
                    </c15:dlblFTEntry>
                  </c15:dlblFieldTable>
                  <c15:showDataLabelsRange val="0"/>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C7-4BBC-8F27-F42F60F445A5}"/>
                </c:ext>
                <c:ext xmlns:c15="http://schemas.microsoft.com/office/drawing/2012/chart" uri="{CE6537A1-D6FC-4f65-9D91-7224C49458BB}">
                  <c15:dlblFieldTable>
                    <c15:dlblFTEntry>
                      <c15:txfldGUID>{5A3C8138-220F-492B-A23D-AB79A7E101E7}</c15:txfldGUID>
                      <c15:f>[1]公会計指標分析・財政指標組合せ分析表!$CN$72</c15:f>
                      <c15:dlblFieldTableCache>
                        <c:ptCount val="1"/>
                        <c:pt idx="0">
                          <c:v>H29</c:v>
                        </c:pt>
                      </c15:dlblFieldTableCache>
                    </c15:dlblFTEntry>
                  </c15:dlblFieldTable>
                  <c15:showDataLabelsRange val="0"/>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C7-4BBC-8F27-F42F60F445A5}"/>
                </c:ext>
                <c:ext xmlns:c15="http://schemas.microsoft.com/office/drawing/2012/chart" uri="{CE6537A1-D6FC-4f65-9D91-7224C49458BB}">
                  <c15:dlblFieldTable>
                    <c15:dlblFTEntry>
                      <c15:txfldGUID>{D02BE009-A3FB-4438-AA5D-31D68816AD6A}</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8.1</c:v>
                </c:pt>
                <c:pt idx="1">
                  <c:v>0</c:v>
                </c:pt>
                <c:pt idx="2">
                  <c:v>0</c:v>
                </c:pt>
                <c:pt idx="3">
                  <c:v>0</c:v>
                </c:pt>
                <c:pt idx="4">
                  <c:v>0</c:v>
                </c:pt>
                <c:pt idx="5">
                  <c:v>0</c:v>
                </c:pt>
                <c:pt idx="6">
                  <c:v>0</c:v>
                </c:pt>
                <c:pt idx="7">
                  <c:v>0</c:v>
                </c:pt>
                <c:pt idx="8">
                  <c:v>6.2</c:v>
                </c:pt>
                <c:pt idx="9">
                  <c:v>0</c:v>
                </c:pt>
                <c:pt idx="10">
                  <c:v>0</c:v>
                </c:pt>
                <c:pt idx="11">
                  <c:v>0</c:v>
                </c:pt>
                <c:pt idx="12">
                  <c:v>0</c:v>
                </c:pt>
                <c:pt idx="13">
                  <c:v>0</c:v>
                </c:pt>
                <c:pt idx="14">
                  <c:v>0</c:v>
                </c:pt>
                <c:pt idx="15">
                  <c:v>0</c:v>
                </c:pt>
                <c:pt idx="16">
                  <c:v>4.5</c:v>
                </c:pt>
                <c:pt idx="17">
                  <c:v>0</c:v>
                </c:pt>
                <c:pt idx="18">
                  <c:v>0</c:v>
                </c:pt>
                <c:pt idx="19">
                  <c:v>0</c:v>
                </c:pt>
                <c:pt idx="20">
                  <c:v>0</c:v>
                </c:pt>
                <c:pt idx="21">
                  <c:v>0</c:v>
                </c:pt>
                <c:pt idx="22">
                  <c:v>0</c:v>
                </c:pt>
                <c:pt idx="23">
                  <c:v>0</c:v>
                </c:pt>
                <c:pt idx="24">
                  <c:v>3.9</c:v>
                </c:pt>
                <c:pt idx="25">
                  <c:v>0</c:v>
                </c:pt>
                <c:pt idx="26">
                  <c:v>0</c:v>
                </c:pt>
                <c:pt idx="27">
                  <c:v>0</c:v>
                </c:pt>
                <c:pt idx="28">
                  <c:v>0</c:v>
                </c:pt>
                <c:pt idx="29">
                  <c:v>0</c:v>
                </c:pt>
                <c:pt idx="30">
                  <c:v>0</c:v>
                </c:pt>
                <c:pt idx="31">
                  <c:v>0</c:v>
                </c:pt>
                <c:pt idx="32">
                  <c:v>4.2</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33.4</c:v>
                </c:pt>
                <c:pt idx="1">
                  <c:v>0</c:v>
                </c:pt>
                <c:pt idx="2">
                  <c:v>0</c:v>
                </c:pt>
                <c:pt idx="3">
                  <c:v>0</c:v>
                </c:pt>
                <c:pt idx="4">
                  <c:v>0</c:v>
                </c:pt>
                <c:pt idx="5">
                  <c:v>0</c:v>
                </c:pt>
                <c:pt idx="6">
                  <c:v>0</c:v>
                </c:pt>
                <c:pt idx="7">
                  <c:v>0</c:v>
                </c:pt>
                <c:pt idx="8">
                  <c:v>51.7</c:v>
                </c:pt>
                <c:pt idx="9">
                  <c:v>0</c:v>
                </c:pt>
                <c:pt idx="10">
                  <c:v>0</c:v>
                </c:pt>
                <c:pt idx="11">
                  <c:v>0</c:v>
                </c:pt>
                <c:pt idx="12">
                  <c:v>0</c:v>
                </c:pt>
                <c:pt idx="13">
                  <c:v>0</c:v>
                </c:pt>
                <c:pt idx="14">
                  <c:v>0</c:v>
                </c:pt>
                <c:pt idx="15">
                  <c:v>0</c:v>
                </c:pt>
                <c:pt idx="16">
                  <c:v>38.6</c:v>
                </c:pt>
                <c:pt idx="17">
                  <c:v>0</c:v>
                </c:pt>
                <c:pt idx="18">
                  <c:v>0</c:v>
                </c:pt>
                <c:pt idx="19">
                  <c:v>0</c:v>
                </c:pt>
                <c:pt idx="20">
                  <c:v>0</c:v>
                </c:pt>
                <c:pt idx="21">
                  <c:v>0</c:v>
                </c:pt>
                <c:pt idx="22">
                  <c:v>0</c:v>
                </c:pt>
                <c:pt idx="23">
                  <c:v>0</c:v>
                </c:pt>
                <c:pt idx="24">
                  <c:v>37.700000000000003</c:v>
                </c:pt>
                <c:pt idx="25">
                  <c:v>0</c:v>
                </c:pt>
                <c:pt idx="26">
                  <c:v>0</c:v>
                </c:pt>
                <c:pt idx="27">
                  <c:v>0</c:v>
                </c:pt>
                <c:pt idx="28">
                  <c:v>0</c:v>
                </c:pt>
                <c:pt idx="29">
                  <c:v>0</c:v>
                </c:pt>
                <c:pt idx="30">
                  <c:v>0</c:v>
                </c:pt>
                <c:pt idx="31">
                  <c:v>0</c:v>
                </c:pt>
                <c:pt idx="32">
                  <c:v>29.2</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C7C7-4BBC-8F27-F42F60F445A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C7-4BBC-8F27-F42F60F445A5}"/>
                </c:ext>
                <c:ext xmlns:c15="http://schemas.microsoft.com/office/drawing/2012/chart" uri="{CE6537A1-D6FC-4f65-9D91-7224C49458BB}">
                  <c15:dlblFieldTable>
                    <c15:dlblFTEntry>
                      <c15:txfldGUID>{26A035AC-1023-4BF3-AB13-17012C43F380}</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C7-4BBC-8F27-F42F60F445A5}"/>
                </c:ext>
                <c:ext xmlns:c15="http://schemas.microsoft.com/office/drawing/2012/chart" uri="{CE6537A1-D6FC-4f65-9D91-7224C49458BB}">
                  <c15:dlblFieldTable>
                    <c15:dlblFTEntry>
                      <c15:txfldGUID>{F3FF0545-22A4-4567-B1D1-AD730A4F42E4}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C7-4BBC-8F27-F42F60F445A5}"/>
                </c:ext>
                <c:ext xmlns:c15="http://schemas.microsoft.com/office/drawing/2012/chart" uri="{CE6537A1-D6FC-4f65-9D91-7224C49458BB}">
                  <c15:dlblFieldTable>
                    <c15:dlblFTEntry>
                      <c15:txfldGUID>{F340A624-6F7D-4EF0-B41A-8EC82F6068E0}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C7-4BBC-8F27-F42F60F445A5}"/>
                </c:ext>
                <c:ext xmlns:c15="http://schemas.microsoft.com/office/drawing/2012/chart" uri="{CE6537A1-D6FC-4f65-9D91-7224C49458BB}">
                  <c15:dlblFieldTable>
                    <c15:dlblFTEntry>
                      <c15:txfldGUID>{8FFB849F-0ED1-4B50-90F0-3B91E097AC38}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C7-4BBC-8F27-F42F60F445A5}"/>
                </c:ext>
                <c:ext xmlns:c15="http://schemas.microsoft.com/office/drawing/2012/chart" uri="{CE6537A1-D6FC-4f65-9D91-7224C49458BB}">
                  <c15:dlblFieldTable>
                    <c15:dlblFTEntry>
                      <c15:txfldGUID>{750399E2-F864-41B0-BB16-092833386EFE}</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C7-4BBC-8F27-F42F60F445A5}"/>
                </c:ext>
                <c:ext xmlns:c15="http://schemas.microsoft.com/office/drawing/2012/chart" uri="{CE6537A1-D6FC-4f65-9D91-7224C49458BB}">
                  <c15:dlblFieldTable>
                    <c15:dlblFTEntry>
                      <c15:txfldGUID>{FD8FED1D-1A93-48BA-9E49-C75B42B382B7}</c15:txfldGUID>
                      <c15:f>[1]公会計指標分析・財政指標組合せ分析表!$BX$72</c15:f>
                      <c15:dlblFieldTableCache>
                        <c:ptCount val="1"/>
                        <c:pt idx="0">
                          <c:v>H27</c:v>
                        </c:pt>
                      </c15:dlblFieldTableCache>
                    </c15:dlblFTEntry>
                  </c15:dlblFieldTable>
                  <c15:showDataLabelsRange val="0"/>
                </c:ext>
              </c:extLst>
            </c:dLbl>
            <c:dLbl>
              <c:idx val="16"/>
              <c:layout>
                <c:manualLayout>
                  <c:x val="-2.4755126632297668E-2"/>
                  <c:y val="-8.1337372860052048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C7-4BBC-8F27-F42F60F445A5}"/>
                </c:ext>
                <c:ext xmlns:c15="http://schemas.microsoft.com/office/drawing/2012/chart" uri="{CE6537A1-D6FC-4f65-9D91-7224C49458BB}">
                  <c15:dlblFieldTable>
                    <c15:dlblFTEntry>
                      <c15:txfldGUID>{BBDFC3F7-E551-4ED9-9856-1653E2E0E01C}</c15:txfldGUID>
                      <c15:f>[1]公会計指標分析・財政指標組合せ分析表!$CF$72</c15:f>
                      <c15:dlblFieldTableCache>
                        <c:ptCount val="1"/>
                        <c:pt idx="0">
                          <c:v>H28</c:v>
                        </c:pt>
                      </c15:dlblFieldTableCache>
                    </c15:dlblFTEntry>
                  </c15:dlblFieldTable>
                  <c15:showDataLabelsRange val="0"/>
                </c:ext>
              </c:extLst>
            </c:dLbl>
            <c:dLbl>
              <c:idx val="24"/>
              <c:layout>
                <c:manualLayout>
                  <c:x val="-3.8640856605923729E-2"/>
                  <c:y val="-7.1877181217707697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C7-4BBC-8F27-F42F60F445A5}"/>
                </c:ext>
                <c:ext xmlns:c15="http://schemas.microsoft.com/office/drawing/2012/chart" uri="{CE6537A1-D6FC-4f65-9D91-7224C49458BB}">
                  <c15:dlblFieldTable>
                    <c15:dlblFTEntry>
                      <c15:txfldGUID>{7DA897E7-5080-467F-9376-1B1BEDD7A1C4}</c15:txfldGUID>
                      <c15:f>[1]公会計指標分析・財政指標組合せ分析表!$CN$72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4035729673191593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C7-4BBC-8F27-F42F60F445A5}"/>
                </c:ext>
                <c:ext xmlns:c15="http://schemas.microsoft.com/office/drawing/2012/chart" uri="{CE6537A1-D6FC-4f65-9D91-7224C49458BB}">
                  <c15:dlblFieldTable>
                    <c15:dlblFTEntry>
                      <c15:txfldGUID>{D6BD4079-A5A5-46E0-9A3E-83BFEE0B7BE3}</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9.5</c:v>
                </c:pt>
                <c:pt idx="1">
                  <c:v>0</c:v>
                </c:pt>
                <c:pt idx="2">
                  <c:v>0</c:v>
                </c:pt>
                <c:pt idx="3">
                  <c:v>0</c:v>
                </c:pt>
                <c:pt idx="4">
                  <c:v>0</c:v>
                </c:pt>
                <c:pt idx="5">
                  <c:v>0</c:v>
                </c:pt>
                <c:pt idx="6">
                  <c:v>0</c:v>
                </c:pt>
                <c:pt idx="7">
                  <c:v>0</c:v>
                </c:pt>
                <c:pt idx="8">
                  <c:v>8.1</c:v>
                </c:pt>
                <c:pt idx="9">
                  <c:v>0</c:v>
                </c:pt>
                <c:pt idx="10">
                  <c:v>0</c:v>
                </c:pt>
                <c:pt idx="11">
                  <c:v>0</c:v>
                </c:pt>
                <c:pt idx="12">
                  <c:v>0</c:v>
                </c:pt>
                <c:pt idx="13">
                  <c:v>0</c:v>
                </c:pt>
                <c:pt idx="14">
                  <c:v>0</c:v>
                </c:pt>
                <c:pt idx="15">
                  <c:v>0</c:v>
                </c:pt>
                <c:pt idx="16">
                  <c:v>7.3</c:v>
                </c:pt>
                <c:pt idx="17">
                  <c:v>0</c:v>
                </c:pt>
                <c:pt idx="18">
                  <c:v>0</c:v>
                </c:pt>
                <c:pt idx="19">
                  <c:v>0</c:v>
                </c:pt>
                <c:pt idx="20">
                  <c:v>0</c:v>
                </c:pt>
                <c:pt idx="21">
                  <c:v>0</c:v>
                </c:pt>
                <c:pt idx="22">
                  <c:v>0</c:v>
                </c:pt>
                <c:pt idx="23">
                  <c:v>0</c:v>
                </c:pt>
                <c:pt idx="24">
                  <c:v>7.2</c:v>
                </c:pt>
                <c:pt idx="25">
                  <c:v>0</c:v>
                </c:pt>
                <c:pt idx="26">
                  <c:v>0</c:v>
                </c:pt>
                <c:pt idx="27">
                  <c:v>0</c:v>
                </c:pt>
                <c:pt idx="28">
                  <c:v>0</c:v>
                </c:pt>
                <c:pt idx="29">
                  <c:v>0</c:v>
                </c:pt>
                <c:pt idx="30">
                  <c:v>0</c:v>
                </c:pt>
                <c:pt idx="31">
                  <c:v>0</c:v>
                </c:pt>
                <c:pt idx="32">
                  <c:v>7.2</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22.6</c:v>
                </c:pt>
                <c:pt idx="1">
                  <c:v>0</c:v>
                </c:pt>
                <c:pt idx="2">
                  <c:v>0</c:v>
                </c:pt>
                <c:pt idx="3">
                  <c:v>0</c:v>
                </c:pt>
                <c:pt idx="4">
                  <c:v>0</c:v>
                </c:pt>
                <c:pt idx="5">
                  <c:v>0</c:v>
                </c:pt>
                <c:pt idx="6">
                  <c:v>0</c:v>
                </c:pt>
                <c:pt idx="7">
                  <c:v>0</c:v>
                </c:pt>
                <c:pt idx="8">
                  <c:v>0.8</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C7C7-4BBC-8F27-F42F60F445A5}"/>
            </c:ext>
          </c:extLst>
        </c:ser>
        <c:dLbls>
          <c:showLegendKey val="0"/>
          <c:showVal val="1"/>
          <c:showCatName val="0"/>
          <c:showSerName val="0"/>
          <c:showPercent val="0"/>
          <c:showBubbleSize val="0"/>
        </c:dLbls>
        <c:axId val="250593232"/>
        <c:axId val="250596368"/>
      </c:scatterChart>
      <c:valAx>
        <c:axId val="250593232"/>
        <c:scaling>
          <c:orientation val="minMax"/>
          <c:max val="10"/>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596368"/>
        <c:crosses val="autoZero"/>
        <c:crossBetween val="midCat"/>
      </c:valAx>
      <c:valAx>
        <c:axId val="250596368"/>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59323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％で前年比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近年の大規模事業に係る借入の償還開始等により、一般会計元利償還金が大幅に増加したことなどから算定分子も大幅増となり、単年度比率は前年比</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％となった。しかし近年は比較的低率で推移してきたこともあり</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ヵ年平均では微増（</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％ポイント増）となった。今後は更なる公債費の増加が予想される。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公共下水道に対する繰出金の負担が依然として大きく、</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利償還金の減少も鈍化していくことから、引き続き地方債の発行を抑制していくとともに、過疎対策事業などの有利な地方債の活用等に努めていく。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満期一括償還地方債の借入に係る積立てはない。</a:t>
          </a:r>
          <a:endParaRPr kumimoji="1" lang="en-US" altLang="ja-JP" sz="11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ポイントの減少となった。これは、</a:t>
          </a:r>
          <a:r>
            <a:rPr kumimoji="1" lang="ja-JP" altLang="en-US" sz="1100">
              <a:solidFill>
                <a:schemeClr val="dk1"/>
              </a:solidFill>
              <a:effectLst/>
              <a:latin typeface="+mn-lt"/>
              <a:ea typeface="+mn-ea"/>
              <a:cs typeface="+mn-cs"/>
            </a:rPr>
            <a:t>公営企業債等繰入見込額が減少したこと</a:t>
          </a:r>
          <a:r>
            <a:rPr kumimoji="1" lang="ja-JP" altLang="ja-JP" sz="1100">
              <a:solidFill>
                <a:schemeClr val="dk1"/>
              </a:solidFill>
              <a:effectLst/>
              <a:latin typeface="+mn-lt"/>
              <a:ea typeface="+mn-ea"/>
              <a:cs typeface="+mn-cs"/>
            </a:rPr>
            <a:t>や充当可能基金の増に伴い、将来負担額が減少したことによるものである。</a:t>
          </a:r>
          <a:endParaRPr lang="ja-JP" altLang="ja-JP" sz="1400">
            <a:effectLst/>
          </a:endParaRPr>
        </a:p>
        <a:p>
          <a:r>
            <a:rPr kumimoji="1" lang="ja-JP" altLang="ja-JP" sz="1100">
              <a:solidFill>
                <a:schemeClr val="dk1"/>
              </a:solidFill>
              <a:effectLst/>
              <a:latin typeface="+mn-lt"/>
              <a:ea typeface="+mn-ea"/>
              <a:cs typeface="+mn-cs"/>
            </a:rPr>
            <a:t>　今後とも地方債発行の抑制による残高の縮減に努めるとともに、厳しい財政状況の中でも可能な限り基金への積立を確保することにより、将来負担比率の改善に引き続き取組んでいく。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基金全体としては、前年比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百万円の増と同水準の額を維持・確保することができている。これは、</a:t>
          </a:r>
          <a:r>
            <a:rPr kumimoji="1" lang="ja-JP" altLang="en-US" sz="1100">
              <a:solidFill>
                <a:schemeClr val="dk1"/>
              </a:solidFill>
              <a:effectLst/>
              <a:latin typeface="+mn-lt"/>
              <a:ea typeface="+mn-ea"/>
              <a:cs typeface="+mn-cs"/>
            </a:rPr>
            <a:t>財政調整基金への</a:t>
          </a:r>
          <a:r>
            <a:rPr kumimoji="1" lang="ja-JP" altLang="ja-JP" sz="1100">
              <a:solidFill>
                <a:schemeClr val="dk1"/>
              </a:solidFill>
              <a:effectLst/>
              <a:latin typeface="+mn-lt"/>
              <a:ea typeface="+mn-ea"/>
              <a:cs typeface="+mn-cs"/>
            </a:rPr>
            <a:t>積立金の増が影響したものである。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特に、今後懸念されている公共施設の老朽化に伴う大規模改修や更新需要の増大に備え、町有施設整備基金をはじめとする特定目的基金の一層の充実を図っていく必要がある。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・町有施設整備</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：町有施設の建設、大規模な補修等に備えるため。</a:t>
          </a:r>
          <a:endParaRPr lang="ja-JP" altLang="ja-JP" sz="1400">
            <a:effectLst/>
          </a:endParaRPr>
        </a:p>
        <a:p>
          <a:r>
            <a:rPr kumimoji="1" lang="ja-JP" altLang="ja-JP" sz="1100">
              <a:solidFill>
                <a:schemeClr val="dk1"/>
              </a:solidFill>
              <a:effectLst/>
              <a:latin typeface="+mn-lt"/>
              <a:ea typeface="+mn-ea"/>
              <a:cs typeface="+mn-cs"/>
            </a:rPr>
            <a:t>　・ふるさと奨学基金：経済的理由により高等学校及び大学等での修学が困難な者の教育を受ける機会の拡充に資するため。</a:t>
          </a:r>
          <a:endParaRPr lang="ja-JP" altLang="ja-JP" sz="1400">
            <a:effectLst/>
          </a:endParaRPr>
        </a:p>
        <a:p>
          <a:r>
            <a:rPr kumimoji="1" lang="ja-JP" altLang="ja-JP" sz="1100">
              <a:solidFill>
                <a:schemeClr val="dk1"/>
              </a:solidFill>
              <a:effectLst/>
              <a:latin typeface="+mn-lt"/>
              <a:ea typeface="+mn-ea"/>
              <a:cs typeface="+mn-cs"/>
            </a:rPr>
            <a:t>　・起業支援</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：本町における起業を支援し、地域経済の活性化を図るため。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・ふるさとまちづくり寄附金の増による当基金の</a:t>
          </a:r>
          <a:r>
            <a:rPr kumimoji="1" lang="ja-JP" altLang="en-US" sz="1100">
              <a:solidFill>
                <a:schemeClr val="dk1"/>
              </a:solidFill>
              <a:effectLst/>
              <a:latin typeface="+mn-lt"/>
              <a:ea typeface="+mn-ea"/>
              <a:cs typeface="+mn-cs"/>
            </a:rPr>
            <a:t>増</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町有施設の改修事業等の実施による町有施設整備基金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今後においても行政需要の増大が見込まれる町有施設整備やまちづくり関連事業に対する基金の充実に努めていく。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の残高となった。これは、統合保育所整備事業などの大規模事業</a:t>
          </a:r>
          <a:r>
            <a:rPr kumimoji="1" lang="ja-JP" altLang="en-US" sz="1100">
              <a:solidFill>
                <a:schemeClr val="dk1"/>
              </a:solidFill>
              <a:effectLst/>
              <a:latin typeface="+mn-lt"/>
              <a:ea typeface="+mn-ea"/>
              <a:cs typeface="+mn-cs"/>
            </a:rPr>
            <a:t>の完了等</a:t>
          </a:r>
          <a:r>
            <a:rPr kumimoji="1" lang="ja-JP" altLang="ja-JP" sz="1100">
              <a:solidFill>
                <a:schemeClr val="dk1"/>
              </a:solidFill>
              <a:effectLst/>
              <a:latin typeface="+mn-lt"/>
              <a:ea typeface="+mn-ea"/>
              <a:cs typeface="+mn-cs"/>
            </a:rPr>
            <a:t>により基金取り崩し額が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、また後年度の事業に係る財源調整を図るため積立額が増加したことに</a:t>
          </a:r>
          <a:r>
            <a:rPr kumimoji="1" lang="ja-JP" altLang="ja-JP" sz="1100">
              <a:solidFill>
                <a:schemeClr val="dk1"/>
              </a:solidFill>
              <a:effectLst/>
              <a:latin typeface="+mn-lt"/>
              <a:ea typeface="+mn-ea"/>
              <a:cs typeface="+mn-cs"/>
            </a:rPr>
            <a:t>伴うものである。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財政調整基金はあくまでも調整財源として捉え、年度末残高としては標準財政規模の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割程度の額を確保できるような運用を心掛けていく。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に整備した防災行政無線に係る起債の償還財源となる県補助金の積み立てによる増加がみられる。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地方債現在高の適正化のためにも、引き続き、当該基金への着実な積み立てにより、後年度の財政負担軽減に配慮していく。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8,120
154.08
5,309,072
5,143,186
162,015
3,127,708
5,910,705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現時点での有形固定資産減価償却率は類似団体より高い水準にあり上昇傾向が続いているなど、他団体と比較して施設の老朽化が進んでいる状況にある。平成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年度に策定した公共施設等総合管理計画に基づき、長寿命化対策に取り組むなど固定資産の適正な維持管理を進めていく。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xdr:rowOff>
    </xdr:from>
    <xdr:to>
      <xdr:col>23</xdr:col>
      <xdr:colOff>136525</xdr:colOff>
      <xdr:row>30</xdr:row>
      <xdr:rowOff>101706</xdr:rowOff>
    </xdr:to>
    <xdr:sp macro="" textlink="">
      <xdr:nvSpPr>
        <xdr:cNvPr id="79" name="楕円 78"/>
        <xdr:cNvSpPr/>
      </xdr:nvSpPr>
      <xdr:spPr>
        <a:xfrm>
          <a:off x="47117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22983</xdr:rowOff>
    </xdr:from>
    <xdr:ext cx="405111" cy="259045"/>
    <xdr:sp macro="" textlink="">
      <xdr:nvSpPr>
        <xdr:cNvPr id="80" name="有形固定資産減価償却率該当値テキスト"/>
        <xdr:cNvSpPr txBox="1"/>
      </xdr:nvSpPr>
      <xdr:spPr>
        <a:xfrm>
          <a:off x="4813300" y="57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25294</xdr:rowOff>
    </xdr:from>
    <xdr:to>
      <xdr:col>19</xdr:col>
      <xdr:colOff>187325</xdr:colOff>
      <xdr:row>30</xdr:row>
      <xdr:rowOff>126894</xdr:rowOff>
    </xdr:to>
    <xdr:sp macro="" textlink="">
      <xdr:nvSpPr>
        <xdr:cNvPr id="81" name="楕円 80"/>
        <xdr:cNvSpPr/>
      </xdr:nvSpPr>
      <xdr:spPr>
        <a:xfrm>
          <a:off x="40005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50906</xdr:rowOff>
    </xdr:from>
    <xdr:to>
      <xdr:col>23</xdr:col>
      <xdr:colOff>85725</xdr:colOff>
      <xdr:row>30</xdr:row>
      <xdr:rowOff>76094</xdr:rowOff>
    </xdr:to>
    <xdr:cxnSp macro="">
      <xdr:nvCxnSpPr>
        <xdr:cNvPr id="82" name="直線コネクタ 81"/>
        <xdr:cNvCxnSpPr/>
      </xdr:nvCxnSpPr>
      <xdr:spPr>
        <a:xfrm flipV="1">
          <a:off x="4051300" y="5965931"/>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3" name="楕円 82"/>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76094</xdr:rowOff>
    </xdr:from>
    <xdr:to>
      <xdr:col>19</xdr:col>
      <xdr:colOff>136525</xdr:colOff>
      <xdr:row>30</xdr:row>
      <xdr:rowOff>88688</xdr:rowOff>
    </xdr:to>
    <xdr:cxnSp macro="">
      <xdr:nvCxnSpPr>
        <xdr:cNvPr id="84" name="直線コネクタ 83"/>
        <xdr:cNvCxnSpPr/>
      </xdr:nvCxnSpPr>
      <xdr:spPr>
        <a:xfrm flipV="1">
          <a:off x="3289300" y="5991119"/>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5"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6"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7"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143421</xdr:rowOff>
    </xdr:from>
    <xdr:ext cx="405111" cy="259045"/>
    <xdr:sp macro="" textlink="">
      <xdr:nvSpPr>
        <xdr:cNvPr id="88" name="n_1mainValue有形固定資産減価償却率"/>
        <xdr:cNvSpPr txBox="1"/>
      </xdr:nvSpPr>
      <xdr:spPr>
        <a:xfrm>
          <a:off x="3836044" y="571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89"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類似団体と比較して高い水準にあるが、地方債の発行抑制や事務事業の見直し等適正に管理し、財政健全化に努めていく。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3"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82988</xdr:rowOff>
    </xdr:from>
    <xdr:to>
      <xdr:col>76</xdr:col>
      <xdr:colOff>73025</xdr:colOff>
      <xdr:row>31</xdr:row>
      <xdr:rowOff>13138</xdr:rowOff>
    </xdr:to>
    <xdr:sp macro="" textlink="">
      <xdr:nvSpPr>
        <xdr:cNvPr id="131" name="楕円 130"/>
        <xdr:cNvSpPr/>
      </xdr:nvSpPr>
      <xdr:spPr>
        <a:xfrm>
          <a:off x="14744700" y="59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105865</xdr:rowOff>
    </xdr:from>
    <xdr:ext cx="469744" cy="259045"/>
    <xdr:sp macro="" textlink="">
      <xdr:nvSpPr>
        <xdr:cNvPr id="132" name="債務償還比率該当値テキスト"/>
        <xdr:cNvSpPr txBox="1"/>
      </xdr:nvSpPr>
      <xdr:spPr>
        <a:xfrm>
          <a:off x="14846300" y="584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86706</xdr:rowOff>
    </xdr:from>
    <xdr:to>
      <xdr:col>72</xdr:col>
      <xdr:colOff>123825</xdr:colOff>
      <xdr:row>31</xdr:row>
      <xdr:rowOff>16856</xdr:rowOff>
    </xdr:to>
    <xdr:sp macro="" textlink="">
      <xdr:nvSpPr>
        <xdr:cNvPr id="133" name="楕円 132"/>
        <xdr:cNvSpPr/>
      </xdr:nvSpPr>
      <xdr:spPr>
        <a:xfrm>
          <a:off x="14033500" y="60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133788</xdr:rowOff>
    </xdr:from>
    <xdr:to>
      <xdr:col>76</xdr:col>
      <xdr:colOff>22225</xdr:colOff>
      <xdr:row>30</xdr:row>
      <xdr:rowOff>137506</xdr:rowOff>
    </xdr:to>
    <xdr:cxnSp macro="">
      <xdr:nvCxnSpPr>
        <xdr:cNvPr id="134" name="直線コネクタ 133"/>
        <xdr:cNvCxnSpPr/>
      </xdr:nvCxnSpPr>
      <xdr:spPr>
        <a:xfrm flipV="1">
          <a:off x="14084300" y="6048813"/>
          <a:ext cx="711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5"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33383</xdr:rowOff>
    </xdr:from>
    <xdr:ext cx="469744" cy="259045"/>
    <xdr:sp macro="" textlink="">
      <xdr:nvSpPr>
        <xdr:cNvPr id="136" name="n_1mainValue債務償還比率"/>
        <xdr:cNvSpPr txBox="1"/>
      </xdr:nvSpPr>
      <xdr:spPr>
        <a:xfrm>
          <a:off x="13836727" y="577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8,120
154.08
5,309,072
5,143,186
162,015
3,127,708
5,910,705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1" name="楕円 70"/>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9542</xdr:rowOff>
    </xdr:from>
    <xdr:ext cx="405111" cy="259045"/>
    <xdr:sp macro="" textlink="">
      <xdr:nvSpPr>
        <xdr:cNvPr id="72" name="【道路】&#10;有形固定資産減価償却率該当値テキスト"/>
        <xdr:cNvSpPr txBox="1"/>
      </xdr:nvSpPr>
      <xdr:spPr>
        <a:xfrm>
          <a:off x="4673600"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3" name="楕円 72"/>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123825</xdr:rowOff>
    </xdr:to>
    <xdr:cxnSp macro="">
      <xdr:nvCxnSpPr>
        <xdr:cNvPr id="74" name="直線コネクタ 73"/>
        <xdr:cNvCxnSpPr/>
      </xdr:nvCxnSpPr>
      <xdr:spPr>
        <a:xfrm flipV="1">
          <a:off x="3797300" y="64255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5" name="楕円 74"/>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150495</xdr:rowOff>
    </xdr:to>
    <xdr:cxnSp macro="">
      <xdr:nvCxnSpPr>
        <xdr:cNvPr id="76" name="直線コネクタ 75"/>
        <xdr:cNvCxnSpPr/>
      </xdr:nvCxnSpPr>
      <xdr:spPr>
        <a:xfrm flipV="1">
          <a:off x="2908300" y="64674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7"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8"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165752</xdr:rowOff>
    </xdr:from>
    <xdr:ext cx="405111" cy="259045"/>
    <xdr:sp macro="" textlink="">
      <xdr:nvSpPr>
        <xdr:cNvPr id="80" name="n_1mainValue【道路】&#10;有形固定資産減価償却率"/>
        <xdr:cNvSpPr txBox="1"/>
      </xdr:nvSpPr>
      <xdr:spPr>
        <a:xfrm>
          <a:off x="3582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20972</xdr:rowOff>
    </xdr:from>
    <xdr:ext cx="405111" cy="259045"/>
    <xdr:sp macro="" textlink="">
      <xdr:nvSpPr>
        <xdr:cNvPr id="81" name="n_2mainValue【道路】&#10;有形固定資産減価償却率"/>
        <xdr:cNvSpPr txBox="1"/>
      </xdr:nvSpPr>
      <xdr:spPr>
        <a:xfrm>
          <a:off x="2705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153889</xdr:rowOff>
    </xdr:from>
    <xdr:to>
      <xdr:col>55</xdr:col>
      <xdr:colOff>50800</xdr:colOff>
      <xdr:row>42</xdr:row>
      <xdr:rowOff>84039</xdr:rowOff>
    </xdr:to>
    <xdr:sp macro="" textlink="">
      <xdr:nvSpPr>
        <xdr:cNvPr id="120" name="楕円 119"/>
        <xdr:cNvSpPr/>
      </xdr:nvSpPr>
      <xdr:spPr>
        <a:xfrm>
          <a:off x="10426700" y="71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153990</xdr:rowOff>
    </xdr:from>
    <xdr:to>
      <xdr:col>50</xdr:col>
      <xdr:colOff>165100</xdr:colOff>
      <xdr:row>42</xdr:row>
      <xdr:rowOff>84140</xdr:rowOff>
    </xdr:to>
    <xdr:sp macro="" textlink="">
      <xdr:nvSpPr>
        <xdr:cNvPr id="122" name="楕円 121"/>
        <xdr:cNvSpPr/>
      </xdr:nvSpPr>
      <xdr:spPr>
        <a:xfrm>
          <a:off x="9588500" y="718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33239</xdr:rowOff>
    </xdr:from>
    <xdr:to>
      <xdr:col>55</xdr:col>
      <xdr:colOff>0</xdr:colOff>
      <xdr:row>42</xdr:row>
      <xdr:rowOff>33340</xdr:rowOff>
    </xdr:to>
    <xdr:cxnSp macro="">
      <xdr:nvCxnSpPr>
        <xdr:cNvPr id="123" name="直線コネクタ 122"/>
        <xdr:cNvCxnSpPr/>
      </xdr:nvCxnSpPr>
      <xdr:spPr>
        <a:xfrm flipV="1">
          <a:off x="9639300" y="7234139"/>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154100</xdr:rowOff>
    </xdr:from>
    <xdr:to>
      <xdr:col>46</xdr:col>
      <xdr:colOff>38100</xdr:colOff>
      <xdr:row>42</xdr:row>
      <xdr:rowOff>84250</xdr:rowOff>
    </xdr:to>
    <xdr:sp macro="" textlink="">
      <xdr:nvSpPr>
        <xdr:cNvPr id="124" name="楕円 123"/>
        <xdr:cNvSpPr/>
      </xdr:nvSpPr>
      <xdr:spPr>
        <a:xfrm>
          <a:off x="8699500" y="71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33340</xdr:rowOff>
    </xdr:from>
    <xdr:to>
      <xdr:col>50</xdr:col>
      <xdr:colOff>114300</xdr:colOff>
      <xdr:row>42</xdr:row>
      <xdr:rowOff>33450</xdr:rowOff>
    </xdr:to>
    <xdr:cxnSp macro="">
      <xdr:nvCxnSpPr>
        <xdr:cNvPr id="125" name="直線コネクタ 124"/>
        <xdr:cNvCxnSpPr/>
      </xdr:nvCxnSpPr>
      <xdr:spPr>
        <a:xfrm flipV="1">
          <a:off x="8750300" y="7234240"/>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75267</xdr:rowOff>
    </xdr:from>
    <xdr:ext cx="534377" cy="259045"/>
    <xdr:sp macro="" textlink="">
      <xdr:nvSpPr>
        <xdr:cNvPr id="129" name="n_1mainValue【道路】&#10;一人当たり延長"/>
        <xdr:cNvSpPr txBox="1"/>
      </xdr:nvSpPr>
      <xdr:spPr>
        <a:xfrm>
          <a:off x="9359411" y="72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75377</xdr:rowOff>
    </xdr:from>
    <xdr:ext cx="534377" cy="259045"/>
    <xdr:sp macro="" textlink="">
      <xdr:nvSpPr>
        <xdr:cNvPr id="130" name="n_2mainValue【道路】&#10;一人当たり延長"/>
        <xdr:cNvSpPr txBox="1"/>
      </xdr:nvSpPr>
      <xdr:spPr>
        <a:xfrm>
          <a:off x="8483111" y="72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1" name="楕円 170"/>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130101</xdr:rowOff>
    </xdr:from>
    <xdr:ext cx="405111" cy="259045"/>
    <xdr:sp macro="" textlink="">
      <xdr:nvSpPr>
        <xdr:cNvPr id="172" name="【橋りょう・トンネル】&#10;有形固定資産減価償却率該当値テキスト"/>
        <xdr:cNvSpPr txBox="1"/>
      </xdr:nvSpPr>
      <xdr:spPr>
        <a:xfrm>
          <a:off x="4673600"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7983</xdr:rowOff>
    </xdr:from>
    <xdr:to>
      <xdr:col>20</xdr:col>
      <xdr:colOff>38100</xdr:colOff>
      <xdr:row>59</xdr:row>
      <xdr:rowOff>109583</xdr:rowOff>
    </xdr:to>
    <xdr:sp macro="" textlink="">
      <xdr:nvSpPr>
        <xdr:cNvPr id="173" name="楕円 172"/>
        <xdr:cNvSpPr/>
      </xdr:nvSpPr>
      <xdr:spPr>
        <a:xfrm>
          <a:off x="3746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58783</xdr:rowOff>
    </xdr:to>
    <xdr:cxnSp macro="">
      <xdr:nvCxnSpPr>
        <xdr:cNvPr id="174" name="直線コネクタ 173"/>
        <xdr:cNvCxnSpPr/>
      </xdr:nvCxnSpPr>
      <xdr:spPr>
        <a:xfrm flipV="1">
          <a:off x="3797300" y="101465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34109</xdr:rowOff>
    </xdr:from>
    <xdr:to>
      <xdr:col>15</xdr:col>
      <xdr:colOff>101600</xdr:colOff>
      <xdr:row>59</xdr:row>
      <xdr:rowOff>135709</xdr:rowOff>
    </xdr:to>
    <xdr:sp macro="" textlink="">
      <xdr:nvSpPr>
        <xdr:cNvPr id="175" name="楕円 174"/>
        <xdr:cNvSpPr/>
      </xdr:nvSpPr>
      <xdr:spPr>
        <a:xfrm>
          <a:off x="2857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58783</xdr:rowOff>
    </xdr:from>
    <xdr:to>
      <xdr:col>19</xdr:col>
      <xdr:colOff>177800</xdr:colOff>
      <xdr:row>59</xdr:row>
      <xdr:rowOff>84909</xdr:rowOff>
    </xdr:to>
    <xdr:cxnSp macro="">
      <xdr:nvCxnSpPr>
        <xdr:cNvPr id="176" name="直線コネクタ 175"/>
        <xdr:cNvCxnSpPr/>
      </xdr:nvCxnSpPr>
      <xdr:spPr>
        <a:xfrm flipV="1">
          <a:off x="2908300" y="101743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100710</xdr:rowOff>
    </xdr:from>
    <xdr:ext cx="405111" cy="259045"/>
    <xdr:sp macro="" textlink="">
      <xdr:nvSpPr>
        <xdr:cNvPr id="180" name="n_1mainValue【橋りょう・トンネル】&#10;有形固定資産減価償却率"/>
        <xdr:cNvSpPr txBox="1"/>
      </xdr:nvSpPr>
      <xdr:spPr>
        <a:xfrm>
          <a:off x="3582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126836</xdr:rowOff>
    </xdr:from>
    <xdr:ext cx="405111" cy="259045"/>
    <xdr:sp macro="" textlink="">
      <xdr:nvSpPr>
        <xdr:cNvPr id="181" name="n_2mainValue【橋りょう・トンネル】&#10;有形固定資産減価償却率"/>
        <xdr:cNvSpPr txBox="1"/>
      </xdr:nvSpPr>
      <xdr:spPr>
        <a:xfrm>
          <a:off x="2705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168271</xdr:rowOff>
    </xdr:from>
    <xdr:to>
      <xdr:col>55</xdr:col>
      <xdr:colOff>50800</xdr:colOff>
      <xdr:row>59</xdr:row>
      <xdr:rowOff>98421</xdr:rowOff>
    </xdr:to>
    <xdr:sp macro="" textlink="">
      <xdr:nvSpPr>
        <xdr:cNvPr id="218" name="楕円 217"/>
        <xdr:cNvSpPr/>
      </xdr:nvSpPr>
      <xdr:spPr>
        <a:xfrm>
          <a:off x="10426700" y="101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19698</xdr:rowOff>
    </xdr:from>
    <xdr:ext cx="690189" cy="259045"/>
    <xdr:sp macro="" textlink="">
      <xdr:nvSpPr>
        <xdr:cNvPr id="219" name="【橋りょう・トンネル】&#10;一人当たり有形固定資産（償却資産）額該当値テキスト"/>
        <xdr:cNvSpPr txBox="1"/>
      </xdr:nvSpPr>
      <xdr:spPr>
        <a:xfrm>
          <a:off x="10515600" y="9963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12260</xdr:rowOff>
    </xdr:from>
    <xdr:to>
      <xdr:col>50</xdr:col>
      <xdr:colOff>165100</xdr:colOff>
      <xdr:row>59</xdr:row>
      <xdr:rowOff>113860</xdr:rowOff>
    </xdr:to>
    <xdr:sp macro="" textlink="">
      <xdr:nvSpPr>
        <xdr:cNvPr id="220" name="楕円 219"/>
        <xdr:cNvSpPr/>
      </xdr:nvSpPr>
      <xdr:spPr>
        <a:xfrm>
          <a:off x="9588500" y="10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47621</xdr:rowOff>
    </xdr:from>
    <xdr:to>
      <xdr:col>55</xdr:col>
      <xdr:colOff>0</xdr:colOff>
      <xdr:row>59</xdr:row>
      <xdr:rowOff>63060</xdr:rowOff>
    </xdr:to>
    <xdr:cxnSp macro="">
      <xdr:nvCxnSpPr>
        <xdr:cNvPr id="221" name="直線コネクタ 220"/>
        <xdr:cNvCxnSpPr/>
      </xdr:nvCxnSpPr>
      <xdr:spPr>
        <a:xfrm flipV="1">
          <a:off x="9639300" y="10163171"/>
          <a:ext cx="8382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29445</xdr:rowOff>
    </xdr:from>
    <xdr:to>
      <xdr:col>46</xdr:col>
      <xdr:colOff>38100</xdr:colOff>
      <xdr:row>59</xdr:row>
      <xdr:rowOff>131045</xdr:rowOff>
    </xdr:to>
    <xdr:sp macro="" textlink="">
      <xdr:nvSpPr>
        <xdr:cNvPr id="222" name="楕円 221"/>
        <xdr:cNvSpPr/>
      </xdr:nvSpPr>
      <xdr:spPr>
        <a:xfrm>
          <a:off x="8699500" y="101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63060</xdr:rowOff>
    </xdr:from>
    <xdr:to>
      <xdr:col>50</xdr:col>
      <xdr:colOff>114300</xdr:colOff>
      <xdr:row>59</xdr:row>
      <xdr:rowOff>80245</xdr:rowOff>
    </xdr:to>
    <xdr:cxnSp macro="">
      <xdr:nvCxnSpPr>
        <xdr:cNvPr id="223" name="直線コネクタ 222"/>
        <xdr:cNvCxnSpPr/>
      </xdr:nvCxnSpPr>
      <xdr:spPr>
        <a:xfrm flipV="1">
          <a:off x="8750300" y="10178610"/>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24"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25"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130387</xdr:rowOff>
    </xdr:from>
    <xdr:ext cx="690189" cy="259045"/>
    <xdr:sp macro="" textlink="">
      <xdr:nvSpPr>
        <xdr:cNvPr id="227" name="n_1mainValue【橋りょう・トンネル】&#10;一人当たり有形固定資産（償却資産）額"/>
        <xdr:cNvSpPr txBox="1"/>
      </xdr:nvSpPr>
      <xdr:spPr>
        <a:xfrm>
          <a:off x="9281505" y="9903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147572</xdr:rowOff>
    </xdr:from>
    <xdr:ext cx="690189" cy="259045"/>
    <xdr:sp macro="" textlink="">
      <xdr:nvSpPr>
        <xdr:cNvPr id="228" name="n_2mainValue【橋りょう・トンネル】&#10;一人当たり有形固定資産（償却資産）額"/>
        <xdr:cNvSpPr txBox="1"/>
      </xdr:nvSpPr>
      <xdr:spPr>
        <a:xfrm>
          <a:off x="8405205" y="99202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59"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114663</xdr:rowOff>
    </xdr:from>
    <xdr:to>
      <xdr:col>24</xdr:col>
      <xdr:colOff>114300</xdr:colOff>
      <xdr:row>82</xdr:row>
      <xdr:rowOff>44813</xdr:rowOff>
    </xdr:to>
    <xdr:sp macro="" textlink="">
      <xdr:nvSpPr>
        <xdr:cNvPr id="269" name="楕円 268"/>
        <xdr:cNvSpPr/>
      </xdr:nvSpPr>
      <xdr:spPr>
        <a:xfrm>
          <a:off x="4584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93090</xdr:rowOff>
    </xdr:from>
    <xdr:ext cx="405111" cy="259045"/>
    <xdr:sp macro="" textlink="">
      <xdr:nvSpPr>
        <xdr:cNvPr id="270" name="【公営住宅】&#10;有形固定資産減価償却率該当値テキスト"/>
        <xdr:cNvSpPr txBox="1"/>
      </xdr:nvSpPr>
      <xdr:spPr>
        <a:xfrm>
          <a:off x="4673600" y="1398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71" name="楕円 270"/>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165463</xdr:rowOff>
    </xdr:from>
    <xdr:to>
      <xdr:col>24</xdr:col>
      <xdr:colOff>63500</xdr:colOff>
      <xdr:row>82</xdr:row>
      <xdr:rowOff>60961</xdr:rowOff>
    </xdr:to>
    <xdr:cxnSp macro="">
      <xdr:nvCxnSpPr>
        <xdr:cNvPr id="272" name="直線コネクタ 271"/>
        <xdr:cNvCxnSpPr/>
      </xdr:nvCxnSpPr>
      <xdr:spPr>
        <a:xfrm flipV="1">
          <a:off x="3797300" y="14052913"/>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75474</xdr:rowOff>
    </xdr:from>
    <xdr:to>
      <xdr:col>15</xdr:col>
      <xdr:colOff>101600</xdr:colOff>
      <xdr:row>83</xdr:row>
      <xdr:rowOff>5624</xdr:rowOff>
    </xdr:to>
    <xdr:sp macro="" textlink="">
      <xdr:nvSpPr>
        <xdr:cNvPr id="273" name="楕円 272"/>
        <xdr:cNvSpPr/>
      </xdr:nvSpPr>
      <xdr:spPr>
        <a:xfrm>
          <a:off x="2857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126274</xdr:rowOff>
    </xdr:to>
    <xdr:cxnSp macro="">
      <xdr:nvCxnSpPr>
        <xdr:cNvPr id="274" name="直線コネクタ 273"/>
        <xdr:cNvCxnSpPr/>
      </xdr:nvCxnSpPr>
      <xdr:spPr>
        <a:xfrm flipV="1">
          <a:off x="2908300" y="141198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5"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78" name="n_1mainValue【公営住宅】&#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168201</xdr:rowOff>
    </xdr:from>
    <xdr:ext cx="405111" cy="259045"/>
    <xdr:sp macro="" textlink="">
      <xdr:nvSpPr>
        <xdr:cNvPr id="279" name="n_2mainValue【公営住宅】&#10;有形固定資産減価償却率"/>
        <xdr:cNvSpPr txBox="1"/>
      </xdr:nvSpPr>
      <xdr:spPr>
        <a:xfrm>
          <a:off x="2705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87655</xdr:rowOff>
    </xdr:from>
    <xdr:to>
      <xdr:col>55</xdr:col>
      <xdr:colOff>50800</xdr:colOff>
      <xdr:row>86</xdr:row>
      <xdr:rowOff>17805</xdr:rowOff>
    </xdr:to>
    <xdr:sp macro="" textlink="">
      <xdr:nvSpPr>
        <xdr:cNvPr id="316" name="楕円 315"/>
        <xdr:cNvSpPr/>
      </xdr:nvSpPr>
      <xdr:spPr>
        <a:xfrm>
          <a:off x="10426700" y="14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2582</xdr:rowOff>
    </xdr:from>
    <xdr:ext cx="469744" cy="259045"/>
    <xdr:sp macro="" textlink="">
      <xdr:nvSpPr>
        <xdr:cNvPr id="317" name="【公営住宅】&#10;一人当たり面積該当値テキスト"/>
        <xdr:cNvSpPr txBox="1"/>
      </xdr:nvSpPr>
      <xdr:spPr>
        <a:xfrm>
          <a:off x="10515600" y="1457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89027</xdr:rowOff>
    </xdr:from>
    <xdr:to>
      <xdr:col>50</xdr:col>
      <xdr:colOff>165100</xdr:colOff>
      <xdr:row>86</xdr:row>
      <xdr:rowOff>19177</xdr:rowOff>
    </xdr:to>
    <xdr:sp macro="" textlink="">
      <xdr:nvSpPr>
        <xdr:cNvPr id="318" name="楕円 317"/>
        <xdr:cNvSpPr/>
      </xdr:nvSpPr>
      <xdr:spPr>
        <a:xfrm>
          <a:off x="95885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138455</xdr:rowOff>
    </xdr:from>
    <xdr:to>
      <xdr:col>55</xdr:col>
      <xdr:colOff>0</xdr:colOff>
      <xdr:row>85</xdr:row>
      <xdr:rowOff>139827</xdr:rowOff>
    </xdr:to>
    <xdr:cxnSp macro="">
      <xdr:nvCxnSpPr>
        <xdr:cNvPr id="319" name="直線コネクタ 318"/>
        <xdr:cNvCxnSpPr/>
      </xdr:nvCxnSpPr>
      <xdr:spPr>
        <a:xfrm flipV="1">
          <a:off x="9639300" y="1471170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90627</xdr:rowOff>
    </xdr:from>
    <xdr:to>
      <xdr:col>46</xdr:col>
      <xdr:colOff>38100</xdr:colOff>
      <xdr:row>86</xdr:row>
      <xdr:rowOff>20777</xdr:rowOff>
    </xdr:to>
    <xdr:sp macro="" textlink="">
      <xdr:nvSpPr>
        <xdr:cNvPr id="320" name="楕円 319"/>
        <xdr:cNvSpPr/>
      </xdr:nvSpPr>
      <xdr:spPr>
        <a:xfrm>
          <a:off x="8699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139827</xdr:rowOff>
    </xdr:from>
    <xdr:to>
      <xdr:col>50</xdr:col>
      <xdr:colOff>114300</xdr:colOff>
      <xdr:row>85</xdr:row>
      <xdr:rowOff>141427</xdr:rowOff>
    </xdr:to>
    <xdr:cxnSp macro="">
      <xdr:nvCxnSpPr>
        <xdr:cNvPr id="321" name="直線コネクタ 320"/>
        <xdr:cNvCxnSpPr/>
      </xdr:nvCxnSpPr>
      <xdr:spPr>
        <a:xfrm flipV="1">
          <a:off x="8750300" y="1471307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10304</xdr:rowOff>
    </xdr:from>
    <xdr:ext cx="469744" cy="259045"/>
    <xdr:sp macro="" textlink="">
      <xdr:nvSpPr>
        <xdr:cNvPr id="325" name="n_1mainValue【公営住宅】&#10;一人当たり面積"/>
        <xdr:cNvSpPr txBox="1"/>
      </xdr:nvSpPr>
      <xdr:spPr>
        <a:xfrm>
          <a:off x="9391727" y="147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11904</xdr:rowOff>
    </xdr:from>
    <xdr:ext cx="469744" cy="259045"/>
    <xdr:sp macro="" textlink="">
      <xdr:nvSpPr>
        <xdr:cNvPr id="326" name="n_2mainValue【公営住宅】&#10;一人当たり面積"/>
        <xdr:cNvSpPr txBox="1"/>
      </xdr:nvSpPr>
      <xdr:spPr>
        <a:xfrm>
          <a:off x="85154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83" name="楕円 382"/>
        <xdr:cNvSpPr/>
      </xdr:nvSpPr>
      <xdr:spPr>
        <a:xfrm>
          <a:off x="16268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35214</xdr:rowOff>
    </xdr:from>
    <xdr:ext cx="405111" cy="259045"/>
    <xdr:sp macro="" textlink="">
      <xdr:nvSpPr>
        <xdr:cNvPr id="384" name="【認定こども園・幼稚園・保育所】&#10;有形固定資産減価償却率該当値テキスト"/>
        <xdr:cNvSpPr txBox="1"/>
      </xdr:nvSpPr>
      <xdr:spPr>
        <a:xfrm>
          <a:off x="16357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385" name="楕円 384"/>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38</xdr:row>
      <xdr:rowOff>84365</xdr:rowOff>
    </xdr:to>
    <xdr:cxnSp macro="">
      <xdr:nvCxnSpPr>
        <xdr:cNvPr id="386" name="直線コネクタ 385"/>
        <xdr:cNvCxnSpPr/>
      </xdr:nvCxnSpPr>
      <xdr:spPr>
        <a:xfrm flipV="1">
          <a:off x="15481300" y="6406787"/>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387" name="楕円 386"/>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38</xdr:row>
      <xdr:rowOff>84365</xdr:rowOff>
    </xdr:to>
    <xdr:cxnSp macro="">
      <xdr:nvCxnSpPr>
        <xdr:cNvPr id="388" name="直線コネクタ 387"/>
        <xdr:cNvCxnSpPr/>
      </xdr:nvCxnSpPr>
      <xdr:spPr>
        <a:xfrm>
          <a:off x="14592300" y="5956119"/>
          <a:ext cx="889000" cy="6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8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392" name="n_1mainValue【認定こども園・幼稚園・保育所】&#10;有形固定資産減価償却率"/>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393" name="n_2mainValue【認定こども園・幼稚園・保育所】&#10;有形固定資産減価償却率"/>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22"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36830</xdr:rowOff>
    </xdr:from>
    <xdr:to>
      <xdr:col>116</xdr:col>
      <xdr:colOff>114300</xdr:colOff>
      <xdr:row>40</xdr:row>
      <xdr:rowOff>138430</xdr:rowOff>
    </xdr:to>
    <xdr:sp macro="" textlink="">
      <xdr:nvSpPr>
        <xdr:cNvPr id="432" name="楕円 431"/>
        <xdr:cNvSpPr/>
      </xdr:nvSpPr>
      <xdr:spPr>
        <a:xfrm>
          <a:off x="22110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15257</xdr:rowOff>
    </xdr:from>
    <xdr:ext cx="469744" cy="259045"/>
    <xdr:sp macro="" textlink="">
      <xdr:nvSpPr>
        <xdr:cNvPr id="433" name="【認定こども園・幼稚園・保育所】&#10;一人当たり面積該当値テキスト"/>
        <xdr:cNvSpPr txBox="1"/>
      </xdr:nvSpPr>
      <xdr:spPr>
        <a:xfrm>
          <a:off x="221996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43180</xdr:rowOff>
    </xdr:from>
    <xdr:to>
      <xdr:col>112</xdr:col>
      <xdr:colOff>38100</xdr:colOff>
      <xdr:row>40</xdr:row>
      <xdr:rowOff>144780</xdr:rowOff>
    </xdr:to>
    <xdr:sp macro="" textlink="">
      <xdr:nvSpPr>
        <xdr:cNvPr id="434" name="楕円 433"/>
        <xdr:cNvSpPr/>
      </xdr:nvSpPr>
      <xdr:spPr>
        <a:xfrm>
          <a:off x="21272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87630</xdr:rowOff>
    </xdr:from>
    <xdr:to>
      <xdr:col>116</xdr:col>
      <xdr:colOff>63500</xdr:colOff>
      <xdr:row>40</xdr:row>
      <xdr:rowOff>93980</xdr:rowOff>
    </xdr:to>
    <xdr:cxnSp macro="">
      <xdr:nvCxnSpPr>
        <xdr:cNvPr id="435" name="直線コネクタ 434"/>
        <xdr:cNvCxnSpPr/>
      </xdr:nvCxnSpPr>
      <xdr:spPr>
        <a:xfrm flipV="1">
          <a:off x="21323300" y="69456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49530</xdr:rowOff>
    </xdr:from>
    <xdr:to>
      <xdr:col>107</xdr:col>
      <xdr:colOff>101600</xdr:colOff>
      <xdr:row>40</xdr:row>
      <xdr:rowOff>151130</xdr:rowOff>
    </xdr:to>
    <xdr:sp macro="" textlink="">
      <xdr:nvSpPr>
        <xdr:cNvPr id="436" name="楕円 435"/>
        <xdr:cNvSpPr/>
      </xdr:nvSpPr>
      <xdr:spPr>
        <a:xfrm>
          <a:off x="203835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93980</xdr:rowOff>
    </xdr:from>
    <xdr:to>
      <xdr:col>111</xdr:col>
      <xdr:colOff>177800</xdr:colOff>
      <xdr:row>40</xdr:row>
      <xdr:rowOff>100330</xdr:rowOff>
    </xdr:to>
    <xdr:cxnSp macro="">
      <xdr:nvCxnSpPr>
        <xdr:cNvPr id="437" name="直線コネクタ 436"/>
        <xdr:cNvCxnSpPr/>
      </xdr:nvCxnSpPr>
      <xdr:spPr>
        <a:xfrm flipV="1">
          <a:off x="20434300" y="69519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8"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135907</xdr:rowOff>
    </xdr:from>
    <xdr:ext cx="469744" cy="259045"/>
    <xdr:sp macro="" textlink="">
      <xdr:nvSpPr>
        <xdr:cNvPr id="441" name="n_1mainValue【認定こども園・幼稚園・保育所】&#10;一人当たり面積"/>
        <xdr:cNvSpPr txBox="1"/>
      </xdr:nvSpPr>
      <xdr:spPr>
        <a:xfrm>
          <a:off x="210757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142257</xdr:rowOff>
    </xdr:from>
    <xdr:ext cx="469744" cy="259045"/>
    <xdr:sp macro="" textlink="">
      <xdr:nvSpPr>
        <xdr:cNvPr id="442" name="n_2mainValue【認定こども園・幼稚園・保育所】&#10;一人当たり面積"/>
        <xdr:cNvSpPr txBox="1"/>
      </xdr:nvSpPr>
      <xdr:spPr>
        <a:xfrm>
          <a:off x="20199427" y="70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482" name="楕円 481"/>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483" name="【学校施設】&#10;有形固定資産減価償却率該当値テキスト"/>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484" name="楕円 483"/>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72390</xdr:rowOff>
    </xdr:to>
    <xdr:cxnSp macro="">
      <xdr:nvCxnSpPr>
        <xdr:cNvPr id="485" name="直線コネクタ 484"/>
        <xdr:cNvCxnSpPr/>
      </xdr:nvCxnSpPr>
      <xdr:spPr>
        <a:xfrm flipV="1">
          <a:off x="15481300" y="101441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86" name="楕円 485"/>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114300</xdr:rowOff>
    </xdr:to>
    <xdr:cxnSp macro="">
      <xdr:nvCxnSpPr>
        <xdr:cNvPr id="487" name="直線コネクタ 486"/>
        <xdr:cNvCxnSpPr/>
      </xdr:nvCxnSpPr>
      <xdr:spPr>
        <a:xfrm flipV="1">
          <a:off x="14592300" y="10187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491" name="n_1main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92" name="n_2main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23"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29537</xdr:rowOff>
    </xdr:from>
    <xdr:to>
      <xdr:col>116</xdr:col>
      <xdr:colOff>114300</xdr:colOff>
      <xdr:row>59</xdr:row>
      <xdr:rowOff>131137</xdr:rowOff>
    </xdr:to>
    <xdr:sp macro="" textlink="">
      <xdr:nvSpPr>
        <xdr:cNvPr id="533" name="楕円 532"/>
        <xdr:cNvSpPr/>
      </xdr:nvSpPr>
      <xdr:spPr>
        <a:xfrm>
          <a:off x="22110700" y="101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52414</xdr:rowOff>
    </xdr:from>
    <xdr:ext cx="469744" cy="259045"/>
    <xdr:sp macro="" textlink="">
      <xdr:nvSpPr>
        <xdr:cNvPr id="534" name="【学校施設】&#10;一人当たり面積該当値テキスト"/>
        <xdr:cNvSpPr txBox="1"/>
      </xdr:nvSpPr>
      <xdr:spPr>
        <a:xfrm>
          <a:off x="22199600" y="999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48478</xdr:rowOff>
    </xdr:from>
    <xdr:to>
      <xdr:col>112</xdr:col>
      <xdr:colOff>38100</xdr:colOff>
      <xdr:row>59</xdr:row>
      <xdr:rowOff>150078</xdr:rowOff>
    </xdr:to>
    <xdr:sp macro="" textlink="">
      <xdr:nvSpPr>
        <xdr:cNvPr id="535" name="楕円 534"/>
        <xdr:cNvSpPr/>
      </xdr:nvSpPr>
      <xdr:spPr>
        <a:xfrm>
          <a:off x="21272500" y="101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80337</xdr:rowOff>
    </xdr:from>
    <xdr:to>
      <xdr:col>116</xdr:col>
      <xdr:colOff>63500</xdr:colOff>
      <xdr:row>59</xdr:row>
      <xdr:rowOff>99278</xdr:rowOff>
    </xdr:to>
    <xdr:cxnSp macro="">
      <xdr:nvCxnSpPr>
        <xdr:cNvPr id="536" name="直線コネクタ 535"/>
        <xdr:cNvCxnSpPr/>
      </xdr:nvCxnSpPr>
      <xdr:spPr>
        <a:xfrm flipV="1">
          <a:off x="21323300" y="10195887"/>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67092</xdr:rowOff>
    </xdr:from>
    <xdr:to>
      <xdr:col>107</xdr:col>
      <xdr:colOff>101600</xdr:colOff>
      <xdr:row>59</xdr:row>
      <xdr:rowOff>168692</xdr:rowOff>
    </xdr:to>
    <xdr:sp macro="" textlink="">
      <xdr:nvSpPr>
        <xdr:cNvPr id="537" name="楕円 536"/>
        <xdr:cNvSpPr/>
      </xdr:nvSpPr>
      <xdr:spPr>
        <a:xfrm>
          <a:off x="20383500" y="101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99278</xdr:rowOff>
    </xdr:from>
    <xdr:to>
      <xdr:col>111</xdr:col>
      <xdr:colOff>177800</xdr:colOff>
      <xdr:row>59</xdr:row>
      <xdr:rowOff>117892</xdr:rowOff>
    </xdr:to>
    <xdr:cxnSp macro="">
      <xdr:nvCxnSpPr>
        <xdr:cNvPr id="538" name="直線コネクタ 537"/>
        <xdr:cNvCxnSpPr/>
      </xdr:nvCxnSpPr>
      <xdr:spPr>
        <a:xfrm flipV="1">
          <a:off x="20434300" y="10214828"/>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39"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40"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1"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166605</xdr:rowOff>
    </xdr:from>
    <xdr:ext cx="469744" cy="259045"/>
    <xdr:sp macro="" textlink="">
      <xdr:nvSpPr>
        <xdr:cNvPr id="542" name="n_1mainValue【学校施設】&#10;一人当たり面積"/>
        <xdr:cNvSpPr txBox="1"/>
      </xdr:nvSpPr>
      <xdr:spPr>
        <a:xfrm>
          <a:off x="21075727" y="993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13769</xdr:rowOff>
    </xdr:from>
    <xdr:ext cx="469744" cy="259045"/>
    <xdr:sp macro="" textlink="">
      <xdr:nvSpPr>
        <xdr:cNvPr id="543" name="n_2mainValue【学校施設】&#10;一人当たり面積"/>
        <xdr:cNvSpPr txBox="1"/>
      </xdr:nvSpPr>
      <xdr:spPr>
        <a:xfrm>
          <a:off x="20199427" y="99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5" name="直線コネクタ 58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7" name="直線コネクタ 58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90"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1" name="フローチャート: 判断 59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2" name="フローチャート: 判断 59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3" name="フローチャート: 判断 59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94" name="フローチャート: 判断 59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600" name="楕円 599"/>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46463</xdr:rowOff>
    </xdr:from>
    <xdr:ext cx="405111" cy="259045"/>
    <xdr:sp macro="" textlink="">
      <xdr:nvSpPr>
        <xdr:cNvPr id="601" name="【公民館】&#10;有形固定資産減価償却率該当値テキスト"/>
        <xdr:cNvSpPr txBox="1"/>
      </xdr:nvSpPr>
      <xdr:spPr>
        <a:xfrm>
          <a:off x="16357600" y="183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17236</xdr:rowOff>
    </xdr:from>
    <xdr:to>
      <xdr:col>81</xdr:col>
      <xdr:colOff>101600</xdr:colOff>
      <xdr:row>108</xdr:row>
      <xdr:rowOff>118836</xdr:rowOff>
    </xdr:to>
    <xdr:sp macro="" textlink="">
      <xdr:nvSpPr>
        <xdr:cNvPr id="602" name="楕円 601"/>
        <xdr:cNvSpPr/>
      </xdr:nvSpPr>
      <xdr:spPr>
        <a:xfrm>
          <a:off x="15430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10886</xdr:rowOff>
    </xdr:from>
    <xdr:to>
      <xdr:col>85</xdr:col>
      <xdr:colOff>127000</xdr:colOff>
      <xdr:row>108</xdr:row>
      <xdr:rowOff>68036</xdr:rowOff>
    </xdr:to>
    <xdr:cxnSp macro="">
      <xdr:nvCxnSpPr>
        <xdr:cNvPr id="603" name="直線コネクタ 602"/>
        <xdr:cNvCxnSpPr/>
      </xdr:nvCxnSpPr>
      <xdr:spPr>
        <a:xfrm flipV="1">
          <a:off x="15481300" y="185274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77651</xdr:rowOff>
    </xdr:from>
    <xdr:to>
      <xdr:col>76</xdr:col>
      <xdr:colOff>165100</xdr:colOff>
      <xdr:row>109</xdr:row>
      <xdr:rowOff>7801</xdr:rowOff>
    </xdr:to>
    <xdr:sp macro="" textlink="">
      <xdr:nvSpPr>
        <xdr:cNvPr id="604" name="楕円 603"/>
        <xdr:cNvSpPr/>
      </xdr:nvSpPr>
      <xdr:spPr>
        <a:xfrm>
          <a:off x="14541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68036</xdr:rowOff>
    </xdr:from>
    <xdr:to>
      <xdr:col>81</xdr:col>
      <xdr:colOff>50800</xdr:colOff>
      <xdr:row>108</xdr:row>
      <xdr:rowOff>128451</xdr:rowOff>
    </xdr:to>
    <xdr:cxnSp macro="">
      <xdr:nvCxnSpPr>
        <xdr:cNvPr id="605" name="直線コネクタ 604"/>
        <xdr:cNvCxnSpPr/>
      </xdr:nvCxnSpPr>
      <xdr:spPr>
        <a:xfrm flipV="1">
          <a:off x="14592300" y="1858463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06"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07"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08"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109963</xdr:rowOff>
    </xdr:from>
    <xdr:ext cx="340478" cy="259045"/>
    <xdr:sp macro="" textlink="">
      <xdr:nvSpPr>
        <xdr:cNvPr id="609" name="n_1mainValue【公民館】&#10;有形固定資産減価償却率"/>
        <xdr:cNvSpPr txBox="1"/>
      </xdr:nvSpPr>
      <xdr:spPr>
        <a:xfrm>
          <a:off x="15298361" y="18626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170378</xdr:rowOff>
    </xdr:from>
    <xdr:ext cx="340478" cy="259045"/>
    <xdr:sp macro="" textlink="">
      <xdr:nvSpPr>
        <xdr:cNvPr id="610" name="n_2mainValue【公民館】&#10;有形固定資産減価償却率"/>
        <xdr:cNvSpPr txBox="1"/>
      </xdr:nvSpPr>
      <xdr:spPr>
        <a:xfrm>
          <a:off x="14422061" y="18686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2" name="直線コネクタ 631"/>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4" name="直線コネクタ 63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5"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6" name="直線コネクタ 635"/>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37"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8" name="フローチャート: 判断 637"/>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9" name="フローチャート: 判断 638"/>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0" name="フローチャート: 判断 63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1" name="フローチャート: 判断 640"/>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64719</xdr:rowOff>
    </xdr:from>
    <xdr:to>
      <xdr:col>116</xdr:col>
      <xdr:colOff>114300</xdr:colOff>
      <xdr:row>107</xdr:row>
      <xdr:rowOff>166319</xdr:rowOff>
    </xdr:to>
    <xdr:sp macro="" textlink="">
      <xdr:nvSpPr>
        <xdr:cNvPr id="647" name="楕円 646"/>
        <xdr:cNvSpPr/>
      </xdr:nvSpPr>
      <xdr:spPr>
        <a:xfrm>
          <a:off x="22110700" y="184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151096</xdr:rowOff>
    </xdr:from>
    <xdr:ext cx="469744" cy="259045"/>
    <xdr:sp macro="" textlink="">
      <xdr:nvSpPr>
        <xdr:cNvPr id="648" name="【公民館】&#10;一人当たり面積該当値テキスト"/>
        <xdr:cNvSpPr txBox="1"/>
      </xdr:nvSpPr>
      <xdr:spPr>
        <a:xfrm>
          <a:off x="22199600" y="183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67463</xdr:rowOff>
    </xdr:from>
    <xdr:to>
      <xdr:col>112</xdr:col>
      <xdr:colOff>38100</xdr:colOff>
      <xdr:row>107</xdr:row>
      <xdr:rowOff>169063</xdr:rowOff>
    </xdr:to>
    <xdr:sp macro="" textlink="">
      <xdr:nvSpPr>
        <xdr:cNvPr id="649" name="楕円 648"/>
        <xdr:cNvSpPr/>
      </xdr:nvSpPr>
      <xdr:spPr>
        <a:xfrm>
          <a:off x="21272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115519</xdr:rowOff>
    </xdr:from>
    <xdr:to>
      <xdr:col>116</xdr:col>
      <xdr:colOff>63500</xdr:colOff>
      <xdr:row>107</xdr:row>
      <xdr:rowOff>118263</xdr:rowOff>
    </xdr:to>
    <xdr:cxnSp macro="">
      <xdr:nvCxnSpPr>
        <xdr:cNvPr id="650" name="直線コネクタ 649"/>
        <xdr:cNvCxnSpPr/>
      </xdr:nvCxnSpPr>
      <xdr:spPr>
        <a:xfrm flipV="1">
          <a:off x="21323300" y="1846066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70205</xdr:rowOff>
    </xdr:from>
    <xdr:to>
      <xdr:col>107</xdr:col>
      <xdr:colOff>101600</xdr:colOff>
      <xdr:row>108</xdr:row>
      <xdr:rowOff>355</xdr:rowOff>
    </xdr:to>
    <xdr:sp macro="" textlink="">
      <xdr:nvSpPr>
        <xdr:cNvPr id="651" name="楕円 650"/>
        <xdr:cNvSpPr/>
      </xdr:nvSpPr>
      <xdr:spPr>
        <a:xfrm>
          <a:off x="20383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118263</xdr:rowOff>
    </xdr:from>
    <xdr:to>
      <xdr:col>111</xdr:col>
      <xdr:colOff>177800</xdr:colOff>
      <xdr:row>107</xdr:row>
      <xdr:rowOff>121005</xdr:rowOff>
    </xdr:to>
    <xdr:cxnSp macro="">
      <xdr:nvCxnSpPr>
        <xdr:cNvPr id="652" name="直線コネクタ 651"/>
        <xdr:cNvCxnSpPr/>
      </xdr:nvCxnSpPr>
      <xdr:spPr>
        <a:xfrm flipV="1">
          <a:off x="20434300" y="184634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53"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5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5"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160190</xdr:rowOff>
    </xdr:from>
    <xdr:ext cx="469744" cy="259045"/>
    <xdr:sp macro="" textlink="">
      <xdr:nvSpPr>
        <xdr:cNvPr id="656" name="n_1mainValue【公民館】&#10;一人当たり面積"/>
        <xdr:cNvSpPr txBox="1"/>
      </xdr:nvSpPr>
      <xdr:spPr>
        <a:xfrm>
          <a:off x="21075727" y="185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162932</xdr:rowOff>
    </xdr:from>
    <xdr:ext cx="469744" cy="259045"/>
    <xdr:sp macro="" textlink="">
      <xdr:nvSpPr>
        <xdr:cNvPr id="657" name="n_2mainValue【公民館】&#10;一人当たり面積"/>
        <xdr:cNvSpPr txBox="1"/>
      </xdr:nvSpPr>
      <xdr:spPr>
        <a:xfrm>
          <a:off x="201994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こども園・幼稚園・保育所」「学校施設」であり、低くなっている施設は「道路」「橋梁・トンネル」「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年度に中央公民館を新築したことから特に低くなっている。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年度に統合保育所として大規模な整備事業を実施したことに伴い、同年度は大幅に良化し類似団体と比較し低くなったものの、平成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年度より減価償却が開始したことにより再び高くなる傾向にある。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「学校施設」については、昨年までに引き続き類似団体内平均値を上回っている。建築より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年以上が経過し老朽化が進んでいる施設もあるが、施設の重要性や現状を踏まえ、優先順位を付けた修繕改修を行うなど長寿命化対策を図っていく。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8,120
154.08
5,309,072
5,143,186
162,015
3,127,708
5,910,705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87449</xdr:rowOff>
    </xdr:from>
    <xdr:to>
      <xdr:col>24</xdr:col>
      <xdr:colOff>114300</xdr:colOff>
      <xdr:row>42</xdr:row>
      <xdr:rowOff>17599</xdr:rowOff>
    </xdr:to>
    <xdr:sp macro="" textlink="">
      <xdr:nvSpPr>
        <xdr:cNvPr id="72" name="楕円 71"/>
        <xdr:cNvSpPr/>
      </xdr:nvSpPr>
      <xdr:spPr>
        <a:xfrm>
          <a:off x="45847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2376</xdr:rowOff>
    </xdr:from>
    <xdr:ext cx="340478" cy="259045"/>
    <xdr:sp macro="" textlink="">
      <xdr:nvSpPr>
        <xdr:cNvPr id="73" name="【図書館】&#10;有形固定資産減価償却率該当値テキスト"/>
        <xdr:cNvSpPr txBox="1"/>
      </xdr:nvSpPr>
      <xdr:spPr>
        <a:xfrm>
          <a:off x="4673600" y="7031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154396</xdr:rowOff>
    </xdr:from>
    <xdr:to>
      <xdr:col>20</xdr:col>
      <xdr:colOff>38100</xdr:colOff>
      <xdr:row>42</xdr:row>
      <xdr:rowOff>84546</xdr:rowOff>
    </xdr:to>
    <xdr:sp macro="" textlink="">
      <xdr:nvSpPr>
        <xdr:cNvPr id="74" name="楕円 73"/>
        <xdr:cNvSpPr/>
      </xdr:nvSpPr>
      <xdr:spPr>
        <a:xfrm>
          <a:off x="3746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138249</xdr:rowOff>
    </xdr:from>
    <xdr:to>
      <xdr:col>24</xdr:col>
      <xdr:colOff>63500</xdr:colOff>
      <xdr:row>42</xdr:row>
      <xdr:rowOff>33746</xdr:rowOff>
    </xdr:to>
    <xdr:cxnSp macro="">
      <xdr:nvCxnSpPr>
        <xdr:cNvPr id="75" name="直線コネクタ 74"/>
        <xdr:cNvCxnSpPr/>
      </xdr:nvCxnSpPr>
      <xdr:spPr>
        <a:xfrm flipV="1">
          <a:off x="3797300" y="716769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6" name="楕円 75"/>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33746</xdr:rowOff>
    </xdr:from>
    <xdr:to>
      <xdr:col>19</xdr:col>
      <xdr:colOff>177800</xdr:colOff>
      <xdr:row>42</xdr:row>
      <xdr:rowOff>92528</xdr:rowOff>
    </xdr:to>
    <xdr:cxnSp macro="">
      <xdr:nvCxnSpPr>
        <xdr:cNvPr id="77" name="直線コネクタ 76"/>
        <xdr:cNvCxnSpPr/>
      </xdr:nvCxnSpPr>
      <xdr:spPr>
        <a:xfrm flipV="1">
          <a:off x="2908300" y="72346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61884</xdr:rowOff>
    </xdr:from>
    <xdr:ext cx="405111" cy="259045"/>
    <xdr:sp macro="" textlink="">
      <xdr:nvSpPr>
        <xdr:cNvPr id="78"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79" name="n_2ave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0"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75673</xdr:rowOff>
    </xdr:from>
    <xdr:ext cx="340478" cy="259045"/>
    <xdr:sp macro="" textlink="">
      <xdr:nvSpPr>
        <xdr:cNvPr id="81" name="n_1mainValue【図書館】&#10;有形固定資産減価償却率"/>
        <xdr:cNvSpPr txBox="1"/>
      </xdr:nvSpPr>
      <xdr:spPr>
        <a:xfrm>
          <a:off x="3614361" y="72765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134455</xdr:rowOff>
    </xdr:from>
    <xdr:ext cx="340478" cy="259045"/>
    <xdr:sp macro="" textlink="">
      <xdr:nvSpPr>
        <xdr:cNvPr id="82" name="n_2mainValue【図書館】&#10;有形固定資産減価償却率"/>
        <xdr:cNvSpPr txBox="1"/>
      </xdr:nvSpPr>
      <xdr:spPr>
        <a:xfrm>
          <a:off x="2738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8" name="直線コネクタ 107"/>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9"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0" name="直線コネクタ 109"/>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1"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2" name="直線コネクタ 111"/>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3"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5" name="フローチャート: 判断 114"/>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6" name="フローチャート: 判断 115"/>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7" name="フローチャート: 判断 116"/>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43362</xdr:rowOff>
    </xdr:from>
    <xdr:to>
      <xdr:col>55</xdr:col>
      <xdr:colOff>50800</xdr:colOff>
      <xdr:row>41</xdr:row>
      <xdr:rowOff>144962</xdr:rowOff>
    </xdr:to>
    <xdr:sp macro="" textlink="">
      <xdr:nvSpPr>
        <xdr:cNvPr id="123" name="楕円 122"/>
        <xdr:cNvSpPr/>
      </xdr:nvSpPr>
      <xdr:spPr>
        <a:xfrm>
          <a:off x="10426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129739</xdr:rowOff>
    </xdr:from>
    <xdr:ext cx="469744" cy="259045"/>
    <xdr:sp macro="" textlink="">
      <xdr:nvSpPr>
        <xdr:cNvPr id="124" name="【図書館】&#10;一人当たり面積該当値テキスト"/>
        <xdr:cNvSpPr txBox="1"/>
      </xdr:nvSpPr>
      <xdr:spPr>
        <a:xfrm>
          <a:off x="10515600" y="6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46627</xdr:rowOff>
    </xdr:from>
    <xdr:to>
      <xdr:col>50</xdr:col>
      <xdr:colOff>165100</xdr:colOff>
      <xdr:row>41</xdr:row>
      <xdr:rowOff>148227</xdr:rowOff>
    </xdr:to>
    <xdr:sp macro="" textlink="">
      <xdr:nvSpPr>
        <xdr:cNvPr id="125" name="楕円 124"/>
        <xdr:cNvSpPr/>
      </xdr:nvSpPr>
      <xdr:spPr>
        <a:xfrm>
          <a:off x="9588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94162</xdr:rowOff>
    </xdr:from>
    <xdr:to>
      <xdr:col>55</xdr:col>
      <xdr:colOff>0</xdr:colOff>
      <xdr:row>41</xdr:row>
      <xdr:rowOff>97427</xdr:rowOff>
    </xdr:to>
    <xdr:cxnSp macro="">
      <xdr:nvCxnSpPr>
        <xdr:cNvPr id="126" name="直線コネクタ 125"/>
        <xdr:cNvCxnSpPr/>
      </xdr:nvCxnSpPr>
      <xdr:spPr>
        <a:xfrm flipV="1">
          <a:off x="9639300" y="71236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27" name="楕円 126"/>
        <xdr:cNvSpPr/>
      </xdr:nvSpPr>
      <xdr:spPr>
        <a:xfrm>
          <a:off x="869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97427</xdr:rowOff>
    </xdr:from>
    <xdr:to>
      <xdr:col>50</xdr:col>
      <xdr:colOff>114300</xdr:colOff>
      <xdr:row>41</xdr:row>
      <xdr:rowOff>100693</xdr:rowOff>
    </xdr:to>
    <xdr:cxnSp macro="">
      <xdr:nvCxnSpPr>
        <xdr:cNvPr id="128" name="直線コネクタ 127"/>
        <xdr:cNvCxnSpPr/>
      </xdr:nvCxnSpPr>
      <xdr:spPr>
        <a:xfrm flipV="1">
          <a:off x="8750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29"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0"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1"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139354</xdr:rowOff>
    </xdr:from>
    <xdr:ext cx="469744" cy="259045"/>
    <xdr:sp macro="" textlink="">
      <xdr:nvSpPr>
        <xdr:cNvPr id="132" name="n_1mainValue【図書館】&#10;一人当たり面積"/>
        <xdr:cNvSpPr txBox="1"/>
      </xdr:nvSpPr>
      <xdr:spPr>
        <a:xfrm>
          <a:off x="93917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142620</xdr:rowOff>
    </xdr:from>
    <xdr:ext cx="469744" cy="259045"/>
    <xdr:sp macro="" textlink="">
      <xdr:nvSpPr>
        <xdr:cNvPr id="133" name="n_2mainValue【図書館】&#10;一人当たり面積"/>
        <xdr:cNvSpPr txBox="1"/>
      </xdr:nvSpPr>
      <xdr:spPr>
        <a:xfrm>
          <a:off x="8515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8" name="直線コネクタ 157"/>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9"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0" name="直線コネクタ 159"/>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163"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4" name="フローチャート: 判断 163"/>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65" name="フローチャート: 判断 164"/>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6" name="フローチャート: 判断 165"/>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7" name="フローチャート: 判断 166"/>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3" name="楕円 172"/>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160037</xdr:rowOff>
    </xdr:from>
    <xdr:ext cx="405111" cy="259045"/>
    <xdr:sp macro="" textlink="">
      <xdr:nvSpPr>
        <xdr:cNvPr id="174" name="【体育館・プール】&#10;有形固定資産減価償却率該当値テキスト"/>
        <xdr:cNvSpPr txBox="1"/>
      </xdr:nvSpPr>
      <xdr:spPr>
        <a:xfrm>
          <a:off x="4673600"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75" name="楕円 174"/>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85725</xdr:rowOff>
    </xdr:to>
    <xdr:cxnSp macro="">
      <xdr:nvCxnSpPr>
        <xdr:cNvPr id="176" name="直線コネクタ 175"/>
        <xdr:cNvCxnSpPr/>
      </xdr:nvCxnSpPr>
      <xdr:spPr>
        <a:xfrm flipV="1">
          <a:off x="3797300" y="101765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77" name="楕円 176"/>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123825</xdr:rowOff>
    </xdr:to>
    <xdr:cxnSp macro="">
      <xdr:nvCxnSpPr>
        <xdr:cNvPr id="178" name="直線コネクタ 177"/>
        <xdr:cNvCxnSpPr/>
      </xdr:nvCxnSpPr>
      <xdr:spPr>
        <a:xfrm flipV="1">
          <a:off x="2908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134002</xdr:rowOff>
    </xdr:from>
    <xdr:ext cx="405111" cy="259045"/>
    <xdr:sp macro="" textlink="">
      <xdr:nvSpPr>
        <xdr:cNvPr id="179"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80"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1"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127652</xdr:rowOff>
    </xdr:from>
    <xdr:ext cx="405111" cy="259045"/>
    <xdr:sp macro="" textlink="">
      <xdr:nvSpPr>
        <xdr:cNvPr id="182" name="n_1mainValue【体育館・プール】&#10;有形固定資産減価償却率"/>
        <xdr:cNvSpPr txBox="1"/>
      </xdr:nvSpPr>
      <xdr:spPr>
        <a:xfrm>
          <a:off x="35820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183" name="n_2mainValue【体育館・プール】&#10;有形固定資産減価償却率"/>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4" name="直線コネクタ 19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5" name="テキスト ボックス 19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8" name="直線コネクタ 19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9" name="テキスト ボックス 19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3" name="直線コネクタ 202"/>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4"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5" name="直線コネクタ 204"/>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6"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7" name="直線コネクタ 206"/>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08"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9" name="フローチャート: 判断 208"/>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0" name="フローチャート: 判断 209"/>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11" name="フローチャート: 判断 210"/>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12" name="フローチャート: 判断 211"/>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42926</xdr:rowOff>
    </xdr:from>
    <xdr:to>
      <xdr:col>55</xdr:col>
      <xdr:colOff>50800</xdr:colOff>
      <xdr:row>61</xdr:row>
      <xdr:rowOff>144526</xdr:rowOff>
    </xdr:to>
    <xdr:sp macro="" textlink="">
      <xdr:nvSpPr>
        <xdr:cNvPr id="218" name="楕円 217"/>
        <xdr:cNvSpPr/>
      </xdr:nvSpPr>
      <xdr:spPr>
        <a:xfrm>
          <a:off x="10426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21353</xdr:rowOff>
    </xdr:from>
    <xdr:ext cx="469744" cy="259045"/>
    <xdr:sp macro="" textlink="">
      <xdr:nvSpPr>
        <xdr:cNvPr id="219" name="【体育館・プール】&#10;一人当たり面積該当値テキスト"/>
        <xdr:cNvSpPr txBox="1"/>
      </xdr:nvSpPr>
      <xdr:spPr>
        <a:xfrm>
          <a:off x="10515600"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49213</xdr:rowOff>
    </xdr:from>
    <xdr:to>
      <xdr:col>50</xdr:col>
      <xdr:colOff>165100</xdr:colOff>
      <xdr:row>61</xdr:row>
      <xdr:rowOff>150813</xdr:rowOff>
    </xdr:to>
    <xdr:sp macro="" textlink="">
      <xdr:nvSpPr>
        <xdr:cNvPr id="220" name="楕円 219"/>
        <xdr:cNvSpPr/>
      </xdr:nvSpPr>
      <xdr:spPr>
        <a:xfrm>
          <a:off x="9588500" y="105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93726</xdr:rowOff>
    </xdr:from>
    <xdr:to>
      <xdr:col>55</xdr:col>
      <xdr:colOff>0</xdr:colOff>
      <xdr:row>61</xdr:row>
      <xdr:rowOff>100013</xdr:rowOff>
    </xdr:to>
    <xdr:cxnSp macro="">
      <xdr:nvCxnSpPr>
        <xdr:cNvPr id="221" name="直線コネクタ 220"/>
        <xdr:cNvCxnSpPr/>
      </xdr:nvCxnSpPr>
      <xdr:spPr>
        <a:xfrm flipV="1">
          <a:off x="9639300" y="10552176"/>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55499</xdr:rowOff>
    </xdr:from>
    <xdr:to>
      <xdr:col>46</xdr:col>
      <xdr:colOff>38100</xdr:colOff>
      <xdr:row>61</xdr:row>
      <xdr:rowOff>157099</xdr:rowOff>
    </xdr:to>
    <xdr:sp macro="" textlink="">
      <xdr:nvSpPr>
        <xdr:cNvPr id="222" name="楕円 221"/>
        <xdr:cNvSpPr/>
      </xdr:nvSpPr>
      <xdr:spPr>
        <a:xfrm>
          <a:off x="8699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100013</xdr:rowOff>
    </xdr:from>
    <xdr:to>
      <xdr:col>50</xdr:col>
      <xdr:colOff>114300</xdr:colOff>
      <xdr:row>61</xdr:row>
      <xdr:rowOff>106299</xdr:rowOff>
    </xdr:to>
    <xdr:cxnSp macro="">
      <xdr:nvCxnSpPr>
        <xdr:cNvPr id="223" name="直線コネクタ 222"/>
        <xdr:cNvCxnSpPr/>
      </xdr:nvCxnSpPr>
      <xdr:spPr>
        <a:xfrm flipV="1">
          <a:off x="8750300" y="1055846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24"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25"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26"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141940</xdr:rowOff>
    </xdr:from>
    <xdr:ext cx="469744" cy="259045"/>
    <xdr:sp macro="" textlink="">
      <xdr:nvSpPr>
        <xdr:cNvPr id="227" name="n_1mainValue【体育館・プール】&#10;一人当たり面積"/>
        <xdr:cNvSpPr txBox="1"/>
      </xdr:nvSpPr>
      <xdr:spPr>
        <a:xfrm>
          <a:off x="9391727" y="1060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148226</xdr:rowOff>
    </xdr:from>
    <xdr:ext cx="469744" cy="259045"/>
    <xdr:sp macro="" textlink="">
      <xdr:nvSpPr>
        <xdr:cNvPr id="228" name="n_2mainValue【体育館・プール】&#10;一人当たり面積"/>
        <xdr:cNvSpPr txBox="1"/>
      </xdr:nvSpPr>
      <xdr:spPr>
        <a:xfrm>
          <a:off x="8515427"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59"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62" name="フローチャート: 判断 26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63" name="フローチャート: 判断 262"/>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129358</xdr:rowOff>
    </xdr:from>
    <xdr:to>
      <xdr:col>24</xdr:col>
      <xdr:colOff>114300</xdr:colOff>
      <xdr:row>82</xdr:row>
      <xdr:rowOff>59508</xdr:rowOff>
    </xdr:to>
    <xdr:sp macro="" textlink="">
      <xdr:nvSpPr>
        <xdr:cNvPr id="269" name="楕円 268"/>
        <xdr:cNvSpPr/>
      </xdr:nvSpPr>
      <xdr:spPr>
        <a:xfrm>
          <a:off x="4584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107785</xdr:rowOff>
    </xdr:from>
    <xdr:ext cx="405111" cy="259045"/>
    <xdr:sp macro="" textlink="">
      <xdr:nvSpPr>
        <xdr:cNvPr id="270" name="【福祉施設】&#10;有形固定資産減価償却率該当値テキスト"/>
        <xdr:cNvSpPr txBox="1"/>
      </xdr:nvSpPr>
      <xdr:spPr>
        <a:xfrm>
          <a:off x="4673600"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24856</xdr:rowOff>
    </xdr:from>
    <xdr:to>
      <xdr:col>20</xdr:col>
      <xdr:colOff>38100</xdr:colOff>
      <xdr:row>82</xdr:row>
      <xdr:rowOff>126456</xdr:rowOff>
    </xdr:to>
    <xdr:sp macro="" textlink="">
      <xdr:nvSpPr>
        <xdr:cNvPr id="271" name="楕円 270"/>
        <xdr:cNvSpPr/>
      </xdr:nvSpPr>
      <xdr:spPr>
        <a:xfrm>
          <a:off x="3746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75656</xdr:rowOff>
    </xdr:to>
    <xdr:cxnSp macro="">
      <xdr:nvCxnSpPr>
        <xdr:cNvPr id="272" name="直線コネクタ 271"/>
        <xdr:cNvCxnSpPr/>
      </xdr:nvCxnSpPr>
      <xdr:spPr>
        <a:xfrm flipV="1">
          <a:off x="3797300" y="14067608"/>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85271</xdr:rowOff>
    </xdr:from>
    <xdr:to>
      <xdr:col>15</xdr:col>
      <xdr:colOff>101600</xdr:colOff>
      <xdr:row>83</xdr:row>
      <xdr:rowOff>15421</xdr:rowOff>
    </xdr:to>
    <xdr:sp macro="" textlink="">
      <xdr:nvSpPr>
        <xdr:cNvPr id="273" name="楕円 272"/>
        <xdr:cNvSpPr/>
      </xdr:nvSpPr>
      <xdr:spPr>
        <a:xfrm>
          <a:off x="2857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75656</xdr:rowOff>
    </xdr:from>
    <xdr:to>
      <xdr:col>19</xdr:col>
      <xdr:colOff>177800</xdr:colOff>
      <xdr:row>82</xdr:row>
      <xdr:rowOff>136071</xdr:rowOff>
    </xdr:to>
    <xdr:cxnSp macro="">
      <xdr:nvCxnSpPr>
        <xdr:cNvPr id="274" name="直線コネクタ 273"/>
        <xdr:cNvCxnSpPr/>
      </xdr:nvCxnSpPr>
      <xdr:spPr>
        <a:xfrm flipV="1">
          <a:off x="2908300" y="141345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5"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76"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7"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117583</xdr:rowOff>
    </xdr:from>
    <xdr:ext cx="405111" cy="259045"/>
    <xdr:sp macro="" textlink="">
      <xdr:nvSpPr>
        <xdr:cNvPr id="278" name="n_1mainValue【福祉施設】&#10;有形固定資産減価償却率"/>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79" name="n_2main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5" name="直線コネクタ 304"/>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8"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9" name="直線コネクタ 308"/>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10"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1" name="フローチャート: 判断 310"/>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2" name="フローチャート: 判断 31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13" name="フローチャート: 判断 312"/>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14" name="フローチャート: 判断 313"/>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113574</xdr:rowOff>
    </xdr:from>
    <xdr:to>
      <xdr:col>55</xdr:col>
      <xdr:colOff>50800</xdr:colOff>
      <xdr:row>85</xdr:row>
      <xdr:rowOff>43724</xdr:rowOff>
    </xdr:to>
    <xdr:sp macro="" textlink="">
      <xdr:nvSpPr>
        <xdr:cNvPr id="320" name="楕円 319"/>
        <xdr:cNvSpPr/>
      </xdr:nvSpPr>
      <xdr:spPr>
        <a:xfrm>
          <a:off x="10426700" y="145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92001</xdr:rowOff>
    </xdr:from>
    <xdr:ext cx="469744" cy="259045"/>
    <xdr:sp macro="" textlink="">
      <xdr:nvSpPr>
        <xdr:cNvPr id="321" name="【福祉施設】&#10;一人当たり面積該当値テキスト"/>
        <xdr:cNvSpPr txBox="1"/>
      </xdr:nvSpPr>
      <xdr:spPr>
        <a:xfrm>
          <a:off x="10515600" y="1449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121194</xdr:rowOff>
    </xdr:from>
    <xdr:to>
      <xdr:col>50</xdr:col>
      <xdr:colOff>165100</xdr:colOff>
      <xdr:row>85</xdr:row>
      <xdr:rowOff>51344</xdr:rowOff>
    </xdr:to>
    <xdr:sp macro="" textlink="">
      <xdr:nvSpPr>
        <xdr:cNvPr id="322" name="楕円 321"/>
        <xdr:cNvSpPr/>
      </xdr:nvSpPr>
      <xdr:spPr>
        <a:xfrm>
          <a:off x="9588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164374</xdr:rowOff>
    </xdr:from>
    <xdr:to>
      <xdr:col>55</xdr:col>
      <xdr:colOff>0</xdr:colOff>
      <xdr:row>85</xdr:row>
      <xdr:rowOff>544</xdr:rowOff>
    </xdr:to>
    <xdr:cxnSp macro="">
      <xdr:nvCxnSpPr>
        <xdr:cNvPr id="323" name="直線コネクタ 322"/>
        <xdr:cNvCxnSpPr/>
      </xdr:nvCxnSpPr>
      <xdr:spPr>
        <a:xfrm flipV="1">
          <a:off x="9639300" y="1456617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128814</xdr:rowOff>
    </xdr:from>
    <xdr:to>
      <xdr:col>46</xdr:col>
      <xdr:colOff>38100</xdr:colOff>
      <xdr:row>85</xdr:row>
      <xdr:rowOff>58964</xdr:rowOff>
    </xdr:to>
    <xdr:sp macro="" textlink="">
      <xdr:nvSpPr>
        <xdr:cNvPr id="324" name="楕円 323"/>
        <xdr:cNvSpPr/>
      </xdr:nvSpPr>
      <xdr:spPr>
        <a:xfrm>
          <a:off x="8699500" y="145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8164</xdr:rowOff>
    </xdr:to>
    <xdr:cxnSp macro="">
      <xdr:nvCxnSpPr>
        <xdr:cNvPr id="325" name="直線コネクタ 324"/>
        <xdr:cNvCxnSpPr/>
      </xdr:nvCxnSpPr>
      <xdr:spPr>
        <a:xfrm flipV="1">
          <a:off x="8750300" y="1457379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27"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8"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42471</xdr:rowOff>
    </xdr:from>
    <xdr:ext cx="469744" cy="259045"/>
    <xdr:sp macro="" textlink="">
      <xdr:nvSpPr>
        <xdr:cNvPr id="329" name="n_1mainValue【福祉施設】&#10;一人当たり面積"/>
        <xdr:cNvSpPr txBox="1"/>
      </xdr:nvSpPr>
      <xdr:spPr>
        <a:xfrm>
          <a:off x="93917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50091</xdr:rowOff>
    </xdr:from>
    <xdr:ext cx="469744" cy="259045"/>
    <xdr:sp macro="" textlink="">
      <xdr:nvSpPr>
        <xdr:cNvPr id="330" name="n_2mainValue【福祉施設】&#10;一人当たり面積"/>
        <xdr:cNvSpPr txBox="1"/>
      </xdr:nvSpPr>
      <xdr:spPr>
        <a:xfrm>
          <a:off x="8515427" y="146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3" name="テキスト ボックス 34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1" name="テキスト ボックス 35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55" name="直線コネクタ 354"/>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56"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57" name="直線コネクタ 356"/>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58"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59" name="直線コネクタ 358"/>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360"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61" name="フローチャート: 判断 360"/>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62" name="フローチャート: 判断 361"/>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63" name="フローチャート: 判断 362"/>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64" name="フローチャート: 判断 363"/>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70" name="楕円 369"/>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162577</xdr:rowOff>
    </xdr:from>
    <xdr:ext cx="405111" cy="259045"/>
    <xdr:sp macro="" textlink="">
      <xdr:nvSpPr>
        <xdr:cNvPr id="371" name="【市民会館】&#10;有形固定資産減価償却率該当値テキスト"/>
        <xdr:cNvSpPr txBox="1"/>
      </xdr:nvSpPr>
      <xdr:spPr>
        <a:xfrm>
          <a:off x="4673600"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xdr:rowOff>
    </xdr:from>
    <xdr:to>
      <xdr:col>20</xdr:col>
      <xdr:colOff>38100</xdr:colOff>
      <xdr:row>105</xdr:row>
      <xdr:rowOff>107950</xdr:rowOff>
    </xdr:to>
    <xdr:sp macro="" textlink="">
      <xdr:nvSpPr>
        <xdr:cNvPr id="372" name="楕円 371"/>
        <xdr:cNvSpPr/>
      </xdr:nvSpPr>
      <xdr:spPr>
        <a:xfrm>
          <a:off x="3746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57150</xdr:rowOff>
    </xdr:to>
    <xdr:cxnSp macro="">
      <xdr:nvCxnSpPr>
        <xdr:cNvPr id="373" name="直線コネクタ 372"/>
        <xdr:cNvCxnSpPr/>
      </xdr:nvCxnSpPr>
      <xdr:spPr>
        <a:xfrm flipV="1">
          <a:off x="3797300" y="1802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44450</xdr:rowOff>
    </xdr:from>
    <xdr:to>
      <xdr:col>15</xdr:col>
      <xdr:colOff>101600</xdr:colOff>
      <xdr:row>105</xdr:row>
      <xdr:rowOff>146050</xdr:rowOff>
    </xdr:to>
    <xdr:sp macro="" textlink="">
      <xdr:nvSpPr>
        <xdr:cNvPr id="374" name="楕円 373"/>
        <xdr:cNvSpPr/>
      </xdr:nvSpPr>
      <xdr:spPr>
        <a:xfrm>
          <a:off x="285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57150</xdr:rowOff>
    </xdr:from>
    <xdr:to>
      <xdr:col>19</xdr:col>
      <xdr:colOff>177800</xdr:colOff>
      <xdr:row>105</xdr:row>
      <xdr:rowOff>95250</xdr:rowOff>
    </xdr:to>
    <xdr:cxnSp macro="">
      <xdr:nvCxnSpPr>
        <xdr:cNvPr id="375" name="直線コネクタ 374"/>
        <xdr:cNvCxnSpPr/>
      </xdr:nvCxnSpPr>
      <xdr:spPr>
        <a:xfrm flipV="1">
          <a:off x="2908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104791</xdr:rowOff>
    </xdr:from>
    <xdr:ext cx="405111" cy="259045"/>
    <xdr:sp macro="" textlink="">
      <xdr:nvSpPr>
        <xdr:cNvPr id="376" name="n_1aveValue【市民会館】&#10;有形固定資産減価償却率"/>
        <xdr:cNvSpPr txBox="1"/>
      </xdr:nvSpPr>
      <xdr:spPr>
        <a:xfrm>
          <a:off x="3582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77"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78"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124477</xdr:rowOff>
    </xdr:from>
    <xdr:ext cx="405111" cy="259045"/>
    <xdr:sp macro="" textlink="">
      <xdr:nvSpPr>
        <xdr:cNvPr id="379" name="n_1mainValue【市民会館】&#10;有形固定資産減価償却率"/>
        <xdr:cNvSpPr txBox="1"/>
      </xdr:nvSpPr>
      <xdr:spPr>
        <a:xfrm>
          <a:off x="35820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380" name="n_2mainValue【市民会館】&#10;有形固定資産減価償却率"/>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2" name="テキスト ボックス 39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4" name="テキスト ボックス 39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8" name="テキスト ボックス 39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0" name="テキスト ボックス 39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04" name="直線コネクタ 403"/>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05"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06" name="直線コネクタ 405"/>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07"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08" name="直線コネクタ 407"/>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149241</xdr:rowOff>
    </xdr:from>
    <xdr:ext cx="469744" cy="259045"/>
    <xdr:sp macro="" textlink="">
      <xdr:nvSpPr>
        <xdr:cNvPr id="409" name="【市民会館】&#10;一人当たり面積平均値テキスト"/>
        <xdr:cNvSpPr txBox="1"/>
      </xdr:nvSpPr>
      <xdr:spPr>
        <a:xfrm>
          <a:off x="10515600" y="1780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10" name="フローチャート: 判断 409"/>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11" name="フローチャート: 判断 410"/>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12" name="フローチャート: 判断 411"/>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13" name="フローチャート: 判断 412"/>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29211</xdr:rowOff>
    </xdr:from>
    <xdr:to>
      <xdr:col>55</xdr:col>
      <xdr:colOff>50800</xdr:colOff>
      <xdr:row>106</xdr:row>
      <xdr:rowOff>130811</xdr:rowOff>
    </xdr:to>
    <xdr:sp macro="" textlink="">
      <xdr:nvSpPr>
        <xdr:cNvPr id="419" name="楕円 418"/>
        <xdr:cNvSpPr/>
      </xdr:nvSpPr>
      <xdr:spPr>
        <a:xfrm>
          <a:off x="10426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7638</xdr:rowOff>
    </xdr:from>
    <xdr:ext cx="469744" cy="259045"/>
    <xdr:sp macro="" textlink="">
      <xdr:nvSpPr>
        <xdr:cNvPr id="420" name="【市民会館】&#10;一人当たり面積該当値テキスト"/>
        <xdr:cNvSpPr txBox="1"/>
      </xdr:nvSpPr>
      <xdr:spPr>
        <a:xfrm>
          <a:off x="105156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421" name="楕円 420"/>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87630</xdr:rowOff>
    </xdr:to>
    <xdr:cxnSp macro="">
      <xdr:nvCxnSpPr>
        <xdr:cNvPr id="422" name="直線コネクタ 421"/>
        <xdr:cNvCxnSpPr/>
      </xdr:nvCxnSpPr>
      <xdr:spPr>
        <a:xfrm flipV="1">
          <a:off x="9639300" y="18253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46355</xdr:rowOff>
    </xdr:from>
    <xdr:to>
      <xdr:col>46</xdr:col>
      <xdr:colOff>38100</xdr:colOff>
      <xdr:row>106</xdr:row>
      <xdr:rowOff>147955</xdr:rowOff>
    </xdr:to>
    <xdr:sp macro="" textlink="">
      <xdr:nvSpPr>
        <xdr:cNvPr id="423" name="楕円 422"/>
        <xdr:cNvSpPr/>
      </xdr:nvSpPr>
      <xdr:spPr>
        <a:xfrm>
          <a:off x="8699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87630</xdr:rowOff>
    </xdr:from>
    <xdr:to>
      <xdr:col>50</xdr:col>
      <xdr:colOff>114300</xdr:colOff>
      <xdr:row>106</xdr:row>
      <xdr:rowOff>97155</xdr:rowOff>
    </xdr:to>
    <xdr:cxnSp macro="">
      <xdr:nvCxnSpPr>
        <xdr:cNvPr id="424" name="直線コネクタ 423"/>
        <xdr:cNvCxnSpPr/>
      </xdr:nvCxnSpPr>
      <xdr:spPr>
        <a:xfrm flipV="1">
          <a:off x="8750300" y="182613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149241</xdr:rowOff>
    </xdr:from>
    <xdr:ext cx="469744" cy="259045"/>
    <xdr:sp macro="" textlink="">
      <xdr:nvSpPr>
        <xdr:cNvPr id="425"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6"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170197</xdr:rowOff>
    </xdr:from>
    <xdr:ext cx="469744" cy="259045"/>
    <xdr:sp macro="" textlink="">
      <xdr:nvSpPr>
        <xdr:cNvPr id="427"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129557</xdr:rowOff>
    </xdr:from>
    <xdr:ext cx="469744" cy="259045"/>
    <xdr:sp macro="" textlink="">
      <xdr:nvSpPr>
        <xdr:cNvPr id="428" name="n_1mainValue【市民会館】&#10;一人当たり面積"/>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139082</xdr:rowOff>
    </xdr:from>
    <xdr:ext cx="469744" cy="259045"/>
    <xdr:sp macro="" textlink="">
      <xdr:nvSpPr>
        <xdr:cNvPr id="429" name="n_2mainValue【市民会館】&#10;一人当たり面積"/>
        <xdr:cNvSpPr txBox="1"/>
      </xdr:nvSpPr>
      <xdr:spPr>
        <a:xfrm>
          <a:off x="8515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54" name="直線コネクタ 453"/>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55"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56" name="直線コネクタ 455"/>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8" name="直線コネクタ 4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59"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60" name="フローチャート: 判断 459"/>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61" name="フローチャート: 判断 460"/>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62" name="フローチャート: 判断 461"/>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63" name="フローチャート: 判断 462"/>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69" name="楕円 468"/>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470" name="【一般廃棄物処理施設】&#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471" name="楕円 470"/>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120015</xdr:rowOff>
    </xdr:to>
    <xdr:cxnSp macro="">
      <xdr:nvCxnSpPr>
        <xdr:cNvPr id="472" name="直線コネクタ 471"/>
        <xdr:cNvCxnSpPr/>
      </xdr:nvCxnSpPr>
      <xdr:spPr>
        <a:xfrm flipV="1">
          <a:off x="15481300" y="62845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73"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61612</xdr:rowOff>
    </xdr:from>
    <xdr:ext cx="405111" cy="259045"/>
    <xdr:sp macro="" textlink="">
      <xdr:nvSpPr>
        <xdr:cNvPr id="474" name="n_2aveValue【一般廃棄物処理施設】&#10;有形固定資産減価償却率"/>
        <xdr:cNvSpPr txBox="1"/>
      </xdr:nvSpPr>
      <xdr:spPr>
        <a:xfrm>
          <a:off x="143897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475"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476" name="n_1mainValue【一般廃棄物処理施設】&#10;有形固定資産減価償却率"/>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0" name="テキスト ボックス 48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4" name="テキスト ボックス 49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6" name="テキスト ボックス 49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8" name="テキスト ボックス 49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00" name="直線コネクタ 499"/>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01"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02" name="直線コネクタ 501"/>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03"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04" name="直線コネクタ 503"/>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505"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06" name="フローチャート: 判断 505"/>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07" name="フローチャート: 判断 506"/>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08" name="フローチャート: 判断 507"/>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09" name="フローチャート: 判断 508"/>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72832</xdr:rowOff>
    </xdr:from>
    <xdr:to>
      <xdr:col>116</xdr:col>
      <xdr:colOff>114300</xdr:colOff>
      <xdr:row>42</xdr:row>
      <xdr:rowOff>2982</xdr:rowOff>
    </xdr:to>
    <xdr:sp macro="" textlink="">
      <xdr:nvSpPr>
        <xdr:cNvPr id="515" name="楕円 514"/>
        <xdr:cNvSpPr/>
      </xdr:nvSpPr>
      <xdr:spPr>
        <a:xfrm>
          <a:off x="22110700" y="71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159209</xdr:rowOff>
    </xdr:from>
    <xdr:ext cx="534377" cy="259045"/>
    <xdr:sp macro="" textlink="">
      <xdr:nvSpPr>
        <xdr:cNvPr id="516" name="【一般廃棄物処理施設】&#10;一人当たり有形固定資産（償却資産）額該当値テキスト"/>
        <xdr:cNvSpPr txBox="1"/>
      </xdr:nvSpPr>
      <xdr:spPr>
        <a:xfrm>
          <a:off x="22199600" y="701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76116</xdr:rowOff>
    </xdr:from>
    <xdr:to>
      <xdr:col>112</xdr:col>
      <xdr:colOff>38100</xdr:colOff>
      <xdr:row>42</xdr:row>
      <xdr:rowOff>6266</xdr:rowOff>
    </xdr:to>
    <xdr:sp macro="" textlink="">
      <xdr:nvSpPr>
        <xdr:cNvPr id="517" name="楕円 516"/>
        <xdr:cNvSpPr/>
      </xdr:nvSpPr>
      <xdr:spPr>
        <a:xfrm>
          <a:off x="21272500" y="71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123632</xdr:rowOff>
    </xdr:from>
    <xdr:to>
      <xdr:col>116</xdr:col>
      <xdr:colOff>63500</xdr:colOff>
      <xdr:row>41</xdr:row>
      <xdr:rowOff>126916</xdr:rowOff>
    </xdr:to>
    <xdr:cxnSp macro="">
      <xdr:nvCxnSpPr>
        <xdr:cNvPr id="518" name="直線コネクタ 517"/>
        <xdr:cNvCxnSpPr/>
      </xdr:nvCxnSpPr>
      <xdr:spPr>
        <a:xfrm flipV="1">
          <a:off x="21323300" y="7153082"/>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519"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20"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521"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168843</xdr:rowOff>
    </xdr:from>
    <xdr:ext cx="534377" cy="259045"/>
    <xdr:sp macro="" textlink="">
      <xdr:nvSpPr>
        <xdr:cNvPr id="522" name="n_1mainValue【一般廃棄物処理施設】&#10;一人当たり有形固定資産（償却資産）額"/>
        <xdr:cNvSpPr txBox="1"/>
      </xdr:nvSpPr>
      <xdr:spPr>
        <a:xfrm>
          <a:off x="21043411" y="7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3" name="テキスト ボックス 5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4" name="直線コネクタ 5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5" name="テキスト ボックス 5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6" name="直線コネクタ 5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7" name="テキスト ボックス 5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8" name="直線コネクタ 5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9" name="テキスト ボックス 5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0" name="直線コネクタ 5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1" name="テキスト ボックス 5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2" name="直線コネクタ 5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3" name="テキスト ボックス 5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547" name="直線コネクタ 546"/>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48"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49" name="直線コネクタ 548"/>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50"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51" name="直線コネクタ 550"/>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552"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53" name="フローチャート: 判断 552"/>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54" name="フローチャート: 判断 553"/>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55" name="フローチャート: 判断 554"/>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56" name="フローチャート: 判断 555"/>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130175</xdr:rowOff>
    </xdr:from>
    <xdr:to>
      <xdr:col>85</xdr:col>
      <xdr:colOff>177800</xdr:colOff>
      <xdr:row>58</xdr:row>
      <xdr:rowOff>60325</xdr:rowOff>
    </xdr:to>
    <xdr:sp macro="" textlink="">
      <xdr:nvSpPr>
        <xdr:cNvPr id="562" name="楕円 561"/>
        <xdr:cNvSpPr/>
      </xdr:nvSpPr>
      <xdr:spPr>
        <a:xfrm>
          <a:off x="16268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153052</xdr:rowOff>
    </xdr:from>
    <xdr:ext cx="405111" cy="259045"/>
    <xdr:sp macro="" textlink="">
      <xdr:nvSpPr>
        <xdr:cNvPr id="563" name="【保健センター・保健所】&#10;有形固定資産減価償却率該当値テキスト"/>
        <xdr:cNvSpPr txBox="1"/>
      </xdr:nvSpPr>
      <xdr:spPr>
        <a:xfrm>
          <a:off x="16357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64" name="楕円 563"/>
        <xdr:cNvSpPr/>
      </xdr:nvSpPr>
      <xdr:spPr>
        <a:xfrm>
          <a:off x="1543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xdr:rowOff>
    </xdr:from>
    <xdr:to>
      <xdr:col>85</xdr:col>
      <xdr:colOff>127000</xdr:colOff>
      <xdr:row>58</xdr:row>
      <xdr:rowOff>51435</xdr:rowOff>
    </xdr:to>
    <xdr:cxnSp macro="">
      <xdr:nvCxnSpPr>
        <xdr:cNvPr id="565" name="直線コネクタ 564"/>
        <xdr:cNvCxnSpPr/>
      </xdr:nvCxnSpPr>
      <xdr:spPr>
        <a:xfrm flipV="1">
          <a:off x="15481300" y="99536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42545</xdr:rowOff>
    </xdr:from>
    <xdr:to>
      <xdr:col>76</xdr:col>
      <xdr:colOff>165100</xdr:colOff>
      <xdr:row>58</xdr:row>
      <xdr:rowOff>144145</xdr:rowOff>
    </xdr:to>
    <xdr:sp macro="" textlink="">
      <xdr:nvSpPr>
        <xdr:cNvPr id="566" name="楕円 565"/>
        <xdr:cNvSpPr/>
      </xdr:nvSpPr>
      <xdr:spPr>
        <a:xfrm>
          <a:off x="1454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93345</xdr:rowOff>
    </xdr:to>
    <xdr:cxnSp macro="">
      <xdr:nvCxnSpPr>
        <xdr:cNvPr id="567" name="直線コネクタ 566"/>
        <xdr:cNvCxnSpPr/>
      </xdr:nvCxnSpPr>
      <xdr:spPr>
        <a:xfrm flipV="1">
          <a:off x="14592300" y="9995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568"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569"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570"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118762</xdr:rowOff>
    </xdr:from>
    <xdr:ext cx="405111" cy="259045"/>
    <xdr:sp macro="" textlink="">
      <xdr:nvSpPr>
        <xdr:cNvPr id="571" name="n_1mainValue【保健センター・保健所】&#10;有形固定資産減価償却率"/>
        <xdr:cNvSpPr txBox="1"/>
      </xdr:nvSpPr>
      <xdr:spPr>
        <a:xfrm>
          <a:off x="15266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572" name="n_2mainValue【保健センター・保健所】&#10;有形固定資産減価償却率"/>
        <xdr:cNvSpPr txBox="1"/>
      </xdr:nvSpPr>
      <xdr:spPr>
        <a:xfrm>
          <a:off x="14389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98" name="直線コネクタ 597"/>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99"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600" name="直線コネクタ 599"/>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601"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602" name="直線コネクタ 601"/>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603"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04" name="フローチャート: 判断 603"/>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605" name="フローチャート: 判断 604"/>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606" name="フローチャート: 判断 605"/>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607" name="フローチャート: 判断 606"/>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161472</xdr:rowOff>
    </xdr:from>
    <xdr:to>
      <xdr:col>116</xdr:col>
      <xdr:colOff>114300</xdr:colOff>
      <xdr:row>64</xdr:row>
      <xdr:rowOff>91622</xdr:rowOff>
    </xdr:to>
    <xdr:sp macro="" textlink="">
      <xdr:nvSpPr>
        <xdr:cNvPr id="613" name="楕円 612"/>
        <xdr:cNvSpPr/>
      </xdr:nvSpPr>
      <xdr:spPr>
        <a:xfrm>
          <a:off x="221107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76399</xdr:rowOff>
    </xdr:from>
    <xdr:ext cx="469744" cy="259045"/>
    <xdr:sp macro="" textlink="">
      <xdr:nvSpPr>
        <xdr:cNvPr id="614" name="【保健センター・保健所】&#10;一人当たり面積該当値テキスト"/>
        <xdr:cNvSpPr txBox="1"/>
      </xdr:nvSpPr>
      <xdr:spPr>
        <a:xfrm>
          <a:off x="22199600" y="1087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615" name="楕円 614"/>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40822</xdr:rowOff>
    </xdr:from>
    <xdr:to>
      <xdr:col>116</xdr:col>
      <xdr:colOff>63500</xdr:colOff>
      <xdr:row>64</xdr:row>
      <xdr:rowOff>42454</xdr:rowOff>
    </xdr:to>
    <xdr:cxnSp macro="">
      <xdr:nvCxnSpPr>
        <xdr:cNvPr id="616" name="直線コネクタ 615"/>
        <xdr:cNvCxnSpPr/>
      </xdr:nvCxnSpPr>
      <xdr:spPr>
        <a:xfrm flipV="1">
          <a:off x="21323300" y="110136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164737</xdr:rowOff>
    </xdr:from>
    <xdr:to>
      <xdr:col>107</xdr:col>
      <xdr:colOff>101600</xdr:colOff>
      <xdr:row>64</xdr:row>
      <xdr:rowOff>94887</xdr:rowOff>
    </xdr:to>
    <xdr:sp macro="" textlink="">
      <xdr:nvSpPr>
        <xdr:cNvPr id="617" name="楕円 616"/>
        <xdr:cNvSpPr/>
      </xdr:nvSpPr>
      <xdr:spPr>
        <a:xfrm>
          <a:off x="203835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44087</xdr:rowOff>
    </xdr:to>
    <xdr:cxnSp macro="">
      <xdr:nvCxnSpPr>
        <xdr:cNvPr id="618" name="直線コネクタ 617"/>
        <xdr:cNvCxnSpPr/>
      </xdr:nvCxnSpPr>
      <xdr:spPr>
        <a:xfrm flipV="1">
          <a:off x="20434300" y="110152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619"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620"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621"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84381</xdr:rowOff>
    </xdr:from>
    <xdr:ext cx="469744" cy="259045"/>
    <xdr:sp macro="" textlink="">
      <xdr:nvSpPr>
        <xdr:cNvPr id="622"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86014</xdr:rowOff>
    </xdr:from>
    <xdr:ext cx="469744" cy="259045"/>
    <xdr:sp macro="" textlink="">
      <xdr:nvSpPr>
        <xdr:cNvPr id="623" name="n_2mainValue【保健センター・保健所】&#10;一人当たり面積"/>
        <xdr:cNvSpPr txBox="1"/>
      </xdr:nvSpPr>
      <xdr:spPr>
        <a:xfrm>
          <a:off x="20199427" y="110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4" name="テキスト ボックス 6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6" name="テキスト ボックス 6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4" name="テキスト ボックス 6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648" name="直線コネクタ 647"/>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649"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50" name="直線コネクタ 649"/>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1"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2" name="直線コネクタ 651"/>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653"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54" name="フローチャート: 判断 653"/>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55" name="フローチャート: 判断 654"/>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56" name="フローチャート: 判断 655"/>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57" name="フローチャート: 判断 656"/>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122555</xdr:rowOff>
    </xdr:from>
    <xdr:to>
      <xdr:col>85</xdr:col>
      <xdr:colOff>177800</xdr:colOff>
      <xdr:row>78</xdr:row>
      <xdr:rowOff>52705</xdr:rowOff>
    </xdr:to>
    <xdr:sp macro="" textlink="">
      <xdr:nvSpPr>
        <xdr:cNvPr id="663" name="楕円 662"/>
        <xdr:cNvSpPr/>
      </xdr:nvSpPr>
      <xdr:spPr>
        <a:xfrm>
          <a:off x="16268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52722</xdr:rowOff>
    </xdr:from>
    <xdr:ext cx="405111" cy="259045"/>
    <xdr:sp macro="" textlink="">
      <xdr:nvSpPr>
        <xdr:cNvPr id="664" name="【消防施設】&#10;有形固定資産減価償却率該当値テキスト"/>
        <xdr:cNvSpPr txBox="1"/>
      </xdr:nvSpPr>
      <xdr:spPr>
        <a:xfrm>
          <a:off x="163576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124461</xdr:rowOff>
    </xdr:from>
    <xdr:to>
      <xdr:col>81</xdr:col>
      <xdr:colOff>101600</xdr:colOff>
      <xdr:row>78</xdr:row>
      <xdr:rowOff>54611</xdr:rowOff>
    </xdr:to>
    <xdr:sp macro="" textlink="">
      <xdr:nvSpPr>
        <xdr:cNvPr id="665" name="楕円 664"/>
        <xdr:cNvSpPr/>
      </xdr:nvSpPr>
      <xdr:spPr>
        <a:xfrm>
          <a:off x="15430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1905</xdr:rowOff>
    </xdr:from>
    <xdr:to>
      <xdr:col>85</xdr:col>
      <xdr:colOff>127000</xdr:colOff>
      <xdr:row>78</xdr:row>
      <xdr:rowOff>3811</xdr:rowOff>
    </xdr:to>
    <xdr:cxnSp macro="">
      <xdr:nvCxnSpPr>
        <xdr:cNvPr id="666" name="直線コネクタ 665"/>
        <xdr:cNvCxnSpPr/>
      </xdr:nvCxnSpPr>
      <xdr:spPr>
        <a:xfrm flipV="1">
          <a:off x="15481300" y="133750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67" name="楕円 666"/>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78</xdr:row>
      <xdr:rowOff>3811</xdr:rowOff>
    </xdr:to>
    <xdr:cxnSp macro="">
      <xdr:nvCxnSpPr>
        <xdr:cNvPr id="668" name="直線コネクタ 667"/>
        <xdr:cNvCxnSpPr/>
      </xdr:nvCxnSpPr>
      <xdr:spPr>
        <a:xfrm>
          <a:off x="14592300" y="13335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69"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670"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671"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71138</xdr:rowOff>
    </xdr:from>
    <xdr:ext cx="405111" cy="259045"/>
    <xdr:sp macro="" textlink="">
      <xdr:nvSpPr>
        <xdr:cNvPr id="672" name="n_1mainValue【消防施設】&#10;有形固定資産減価償却率"/>
        <xdr:cNvSpPr txBox="1"/>
      </xdr:nvSpPr>
      <xdr:spPr>
        <a:xfrm>
          <a:off x="15266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73" name="n_2mainValue【消防施設】&#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95" name="直線コネクタ 694"/>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96"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97" name="直線コネクタ 696"/>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98"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99" name="直線コネクタ 698"/>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700"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701" name="フローチャート: 判断 700"/>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702" name="フローチャート: 判断 701"/>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703" name="フローチャート: 判断 702"/>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04" name="フローチャート: 判断 703"/>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88798</xdr:rowOff>
    </xdr:from>
    <xdr:to>
      <xdr:col>116</xdr:col>
      <xdr:colOff>114300</xdr:colOff>
      <xdr:row>86</xdr:row>
      <xdr:rowOff>18948</xdr:rowOff>
    </xdr:to>
    <xdr:sp macro="" textlink="">
      <xdr:nvSpPr>
        <xdr:cNvPr id="710" name="楕円 709"/>
        <xdr:cNvSpPr/>
      </xdr:nvSpPr>
      <xdr:spPr>
        <a:xfrm>
          <a:off x="221107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711"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12" name="楕円 71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139598</xdr:rowOff>
    </xdr:from>
    <xdr:to>
      <xdr:col>116</xdr:col>
      <xdr:colOff>63500</xdr:colOff>
      <xdr:row>85</xdr:row>
      <xdr:rowOff>140970</xdr:rowOff>
    </xdr:to>
    <xdr:cxnSp macro="">
      <xdr:nvCxnSpPr>
        <xdr:cNvPr id="713" name="直線コネクタ 712"/>
        <xdr:cNvCxnSpPr/>
      </xdr:nvCxnSpPr>
      <xdr:spPr>
        <a:xfrm flipV="1">
          <a:off x="21323300" y="1471284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108916</xdr:rowOff>
    </xdr:from>
    <xdr:to>
      <xdr:col>107</xdr:col>
      <xdr:colOff>101600</xdr:colOff>
      <xdr:row>86</xdr:row>
      <xdr:rowOff>39066</xdr:rowOff>
    </xdr:to>
    <xdr:sp macro="" textlink="">
      <xdr:nvSpPr>
        <xdr:cNvPr id="714" name="楕円 713"/>
        <xdr:cNvSpPr/>
      </xdr:nvSpPr>
      <xdr:spPr>
        <a:xfrm>
          <a:off x="20383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159716</xdr:rowOff>
    </xdr:to>
    <xdr:cxnSp macro="">
      <xdr:nvCxnSpPr>
        <xdr:cNvPr id="715" name="直線コネクタ 714"/>
        <xdr:cNvCxnSpPr/>
      </xdr:nvCxnSpPr>
      <xdr:spPr>
        <a:xfrm flipV="1">
          <a:off x="20434300" y="14714220"/>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716"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717"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18"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19"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30193</xdr:rowOff>
    </xdr:from>
    <xdr:ext cx="469744" cy="259045"/>
    <xdr:sp macro="" textlink="">
      <xdr:nvSpPr>
        <xdr:cNvPr id="720" name="n_2mainValue【消防施設】&#10;一人当たり面積"/>
        <xdr:cNvSpPr txBox="1"/>
      </xdr:nvSpPr>
      <xdr:spPr>
        <a:xfrm>
          <a:off x="20199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2" name="テキスト ボックス 7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2" name="テキスト ボックス 7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4" name="テキスト ボックス 7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46" name="直線コネクタ 745"/>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47"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48" name="直線コネクタ 747"/>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4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0" name="直線コネクタ 74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751"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52" name="フローチャート: 判断 75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753" name="フローチャート: 判断 752"/>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754" name="フローチャート: 判断 753"/>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55" name="フローチャート: 判断 754"/>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121738</xdr:rowOff>
    </xdr:from>
    <xdr:to>
      <xdr:col>85</xdr:col>
      <xdr:colOff>177800</xdr:colOff>
      <xdr:row>102</xdr:row>
      <xdr:rowOff>51888</xdr:rowOff>
    </xdr:to>
    <xdr:sp macro="" textlink="">
      <xdr:nvSpPr>
        <xdr:cNvPr id="761" name="楕円 760"/>
        <xdr:cNvSpPr/>
      </xdr:nvSpPr>
      <xdr:spPr>
        <a:xfrm>
          <a:off x="162687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144615</xdr:rowOff>
    </xdr:from>
    <xdr:ext cx="405111" cy="259045"/>
    <xdr:sp macro="" textlink="">
      <xdr:nvSpPr>
        <xdr:cNvPr id="762" name="【庁舎】&#10;有形固定資産減価償却率該当値テキスト"/>
        <xdr:cNvSpPr txBox="1"/>
      </xdr:nvSpPr>
      <xdr:spPr>
        <a:xfrm>
          <a:off x="16357600" y="1728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763" name="楕円 762"/>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102</xdr:row>
      <xdr:rowOff>1088</xdr:rowOff>
    </xdr:to>
    <xdr:cxnSp macro="">
      <xdr:nvCxnSpPr>
        <xdr:cNvPr id="764" name="直線コネクタ 763"/>
        <xdr:cNvCxnSpPr/>
      </xdr:nvCxnSpPr>
      <xdr:spPr>
        <a:xfrm>
          <a:off x="15481300" y="174302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xdr:rowOff>
    </xdr:from>
    <xdr:to>
      <xdr:col>76</xdr:col>
      <xdr:colOff>165100</xdr:colOff>
      <xdr:row>100</xdr:row>
      <xdr:rowOff>115570</xdr:rowOff>
    </xdr:to>
    <xdr:sp macro="" textlink="">
      <xdr:nvSpPr>
        <xdr:cNvPr id="765" name="楕円 764"/>
        <xdr:cNvSpPr/>
      </xdr:nvSpPr>
      <xdr:spPr>
        <a:xfrm>
          <a:off x="14541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64770</xdr:rowOff>
    </xdr:from>
    <xdr:to>
      <xdr:col>81</xdr:col>
      <xdr:colOff>50800</xdr:colOff>
      <xdr:row>101</xdr:row>
      <xdr:rowOff>113756</xdr:rowOff>
    </xdr:to>
    <xdr:cxnSp macro="">
      <xdr:nvCxnSpPr>
        <xdr:cNvPr id="766" name="直線コネクタ 765"/>
        <xdr:cNvCxnSpPr/>
      </xdr:nvCxnSpPr>
      <xdr:spPr>
        <a:xfrm>
          <a:off x="14592300" y="17209770"/>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767"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768"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769"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770" name="n_1mainValue【庁舎】&#10;有形固定資産減価償却率"/>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132097</xdr:rowOff>
    </xdr:from>
    <xdr:ext cx="405111" cy="259045"/>
    <xdr:sp macro="" textlink="">
      <xdr:nvSpPr>
        <xdr:cNvPr id="771" name="n_2mainValue【庁舎】&#10;有形固定資産減価償却率"/>
        <xdr:cNvSpPr txBox="1"/>
      </xdr:nvSpPr>
      <xdr:spPr>
        <a:xfrm>
          <a:off x="14389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2" name="テキスト ボックス 7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4" name="テキスト ボックス 7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98" name="直線コネクタ 797"/>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99"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00" name="直線コネクタ 79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801"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802" name="直線コネクタ 801"/>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03"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04" name="フローチャート: 判断 80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05" name="フローチャート: 判断 804"/>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6" name="フローチャート: 判断 805"/>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07" name="フローチャート: 判断 806"/>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13" name="楕円 812"/>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14" name="【庁舎】&#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141332</xdr:rowOff>
    </xdr:from>
    <xdr:to>
      <xdr:col>112</xdr:col>
      <xdr:colOff>38100</xdr:colOff>
      <xdr:row>107</xdr:row>
      <xdr:rowOff>71482</xdr:rowOff>
    </xdr:to>
    <xdr:sp macro="" textlink="">
      <xdr:nvSpPr>
        <xdr:cNvPr id="815" name="楕円 814"/>
        <xdr:cNvSpPr/>
      </xdr:nvSpPr>
      <xdr:spPr>
        <a:xfrm>
          <a:off x="2127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20682</xdr:rowOff>
    </xdr:to>
    <xdr:cxnSp macro="">
      <xdr:nvCxnSpPr>
        <xdr:cNvPr id="816" name="直線コネクタ 815"/>
        <xdr:cNvCxnSpPr/>
      </xdr:nvCxnSpPr>
      <xdr:spPr>
        <a:xfrm flipV="1">
          <a:off x="21323300" y="1835277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817" name="楕円 816"/>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20682</xdr:rowOff>
    </xdr:from>
    <xdr:to>
      <xdr:col>111</xdr:col>
      <xdr:colOff>177800</xdr:colOff>
      <xdr:row>107</xdr:row>
      <xdr:rowOff>35379</xdr:rowOff>
    </xdr:to>
    <xdr:cxnSp macro="">
      <xdr:nvCxnSpPr>
        <xdr:cNvPr id="818" name="直線コネクタ 817"/>
        <xdr:cNvCxnSpPr/>
      </xdr:nvCxnSpPr>
      <xdr:spPr>
        <a:xfrm flipV="1">
          <a:off x="20434300" y="183658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819"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20"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821"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62609</xdr:rowOff>
    </xdr:from>
    <xdr:ext cx="469744" cy="259045"/>
    <xdr:sp macro="" textlink="">
      <xdr:nvSpPr>
        <xdr:cNvPr id="822" name="n_1mainValue【庁舎】&#10;一人当たり面積"/>
        <xdr:cNvSpPr txBox="1"/>
      </xdr:nvSpPr>
      <xdr:spPr>
        <a:xfrm>
          <a:off x="210757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77306</xdr:rowOff>
    </xdr:from>
    <xdr:ext cx="469744" cy="259045"/>
    <xdr:sp macro="" textlink="">
      <xdr:nvSpPr>
        <xdr:cNvPr id="823" name="n_2mainValue【庁舎】&#10;一人当たり面積"/>
        <xdr:cNvSpPr txBox="1"/>
      </xdr:nvSpPr>
      <xdr:spPr>
        <a:xfrm>
          <a:off x="20199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「保健センター」「消防施設」「市民会館」「庁舎」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図書館にについては、平成</a:t>
          </a:r>
          <a:r>
            <a:rPr lang="en-US" altLang="ja-JP" sz="1200">
              <a:effectLst/>
              <a:latin typeface="ＭＳ Ｐゴシック" panose="020B0600070205080204" pitchFamily="50" charset="-128"/>
              <a:ea typeface="ＭＳ Ｐゴシック" panose="020B0600070205080204" pitchFamily="50" charset="-128"/>
            </a:rPr>
            <a:t>28</a:t>
          </a:r>
          <a:r>
            <a:rPr lang="ja-JP" altLang="en-US" sz="1200">
              <a:effectLst/>
              <a:latin typeface="ＭＳ Ｐゴシック" panose="020B0600070205080204" pitchFamily="50" charset="-128"/>
              <a:ea typeface="ＭＳ Ｐゴシック" panose="020B0600070205080204" pitchFamily="50" charset="-128"/>
            </a:rPr>
            <a:t>年度に中央公民館の新築に合わせ新設したため特に低くなっている。</a:t>
          </a:r>
          <a:endParaRPr lang="en-US"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類似団体内平均値を大きく上回っている消防施設については、近隣の</a:t>
          </a:r>
          <a:r>
            <a:rPr lang="en-US" altLang="ja-JP" sz="1200">
              <a:effectLst/>
              <a:latin typeface="ＭＳ Ｐゴシック" panose="020B0600070205080204" pitchFamily="50" charset="-128"/>
              <a:ea typeface="ＭＳ Ｐゴシック" panose="020B0600070205080204" pitchFamily="50" charset="-128"/>
            </a:rPr>
            <a:t>1</a:t>
          </a:r>
          <a:r>
            <a:rPr lang="ja-JP" altLang="en-US" sz="1200">
              <a:effectLst/>
              <a:latin typeface="ＭＳ Ｐゴシック" panose="020B0600070205080204" pitchFamily="50" charset="-128"/>
              <a:ea typeface="ＭＳ Ｐゴシック" panose="020B0600070205080204" pitchFamily="50" charset="-128"/>
            </a:rPr>
            <a:t>市</a:t>
          </a:r>
          <a:r>
            <a:rPr lang="en-US" altLang="ja-JP" sz="1200">
              <a:effectLst/>
              <a:latin typeface="ＭＳ Ｐゴシック" panose="020B0600070205080204" pitchFamily="50" charset="-128"/>
              <a:ea typeface="ＭＳ Ｐゴシック" panose="020B0600070205080204" pitchFamily="50" charset="-128"/>
            </a:rPr>
            <a:t>4</a:t>
          </a:r>
          <a:r>
            <a:rPr lang="ja-JP" altLang="en-US" sz="1200">
              <a:effectLst/>
              <a:latin typeface="ＭＳ Ｐゴシック" panose="020B0600070205080204" pitchFamily="50" charset="-128"/>
              <a:ea typeface="ＭＳ Ｐゴシック" panose="020B0600070205080204" pitchFamily="50" charset="-128"/>
            </a:rPr>
            <a:t>町により広域的に管理している施設であるが老朽化が進んでいるため、今後の整備に向けて計画的に基金を積み立てていくなど財源確保に取り組んでいく。</a:t>
          </a:r>
          <a:endParaRPr lang="en-US"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現庁舎は昭和</a:t>
          </a:r>
          <a:r>
            <a:rPr lang="en-US" altLang="ja-JP" sz="1200">
              <a:effectLst/>
              <a:latin typeface="ＭＳ Ｐゴシック" panose="020B0600070205080204" pitchFamily="50" charset="-128"/>
              <a:ea typeface="ＭＳ Ｐゴシック" panose="020B0600070205080204" pitchFamily="50" charset="-128"/>
            </a:rPr>
            <a:t>44</a:t>
          </a:r>
          <a:r>
            <a:rPr lang="ja-JP" altLang="en-US" sz="1200">
              <a:effectLst/>
              <a:latin typeface="ＭＳ Ｐゴシック" panose="020B0600070205080204" pitchFamily="50" charset="-128"/>
              <a:ea typeface="ＭＳ Ｐゴシック" panose="020B0600070205080204" pitchFamily="50" charset="-128"/>
            </a:rPr>
            <a:t>年に建築された建物であるが、近年は耐震化などの必要な整備を行いながら使用しており、平成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年度はエレベーター設置、平成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年度は水道配管設備の更新等の整備を行ったことにより減価償却率が低下傾向にある。今後も長寿命化対策を施しながら維持管理を進めていく。</a:t>
          </a:r>
          <a:endParaRPr lang="en-US"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保健センターについても、建築後</a:t>
          </a:r>
          <a:r>
            <a:rPr lang="en-US" altLang="ja-JP" sz="1200">
              <a:effectLst/>
              <a:latin typeface="ＭＳ Ｐゴシック" panose="020B0600070205080204" pitchFamily="50" charset="-128"/>
              <a:ea typeface="ＭＳ Ｐゴシック" panose="020B0600070205080204" pitchFamily="50" charset="-128"/>
            </a:rPr>
            <a:t>40</a:t>
          </a:r>
          <a:r>
            <a:rPr lang="ja-JP" altLang="en-US" sz="1200">
              <a:effectLst/>
              <a:latin typeface="ＭＳ Ｐゴシック" panose="020B0600070205080204" pitchFamily="50" charset="-128"/>
              <a:ea typeface="ＭＳ Ｐゴシック" panose="020B0600070205080204" pitchFamily="50" charset="-128"/>
            </a:rPr>
            <a:t>年以上が経過しており老朽化が進んでいるため、計画的な修繕を行うなどの長寿命化対策を図っていく。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8,120
154.08
5,309,072
5,143,186
162,015
3,127,708
5,910,705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化の進行による人口減少や高齢化の進展に加え、町内に大規模事業所が少ないこと、基幹産業の一つである農業収入の落ち込み、地価下落に伴う固定資産税の伸び悩み等により税収基盤が弱く、類似団体平均及び県内市町村平均を下回っている。今後も歳入の伸びは期待できないことから、現状と同程度で推移していくものと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人件費については</a:t>
          </a:r>
          <a:r>
            <a:rPr kumimoji="1" lang="en-US" altLang="ja-JP" sz="1000">
              <a:solidFill>
                <a:schemeClr val="dk1"/>
              </a:solidFill>
              <a:effectLst/>
              <a:latin typeface="+mn-lt"/>
              <a:ea typeface="+mn-ea"/>
              <a:cs typeface="+mn-cs"/>
            </a:rPr>
            <a:t>25.6</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）となっているが、退職者不補充等による職員数の削減は限界に達した感があり、</a:t>
          </a:r>
          <a:r>
            <a:rPr kumimoji="1" lang="ja-JP" altLang="en-US" sz="1000">
              <a:solidFill>
                <a:schemeClr val="dk1"/>
              </a:solidFill>
              <a:effectLst/>
              <a:latin typeface="+mn-lt"/>
              <a:ea typeface="+mn-ea"/>
              <a:cs typeface="+mn-cs"/>
            </a:rPr>
            <a:t>今後大幅な良化は見込めない</a:t>
          </a:r>
          <a:r>
            <a:rPr kumimoji="1" lang="ja-JP" altLang="ja-JP" sz="1000">
              <a:solidFill>
                <a:schemeClr val="dk1"/>
              </a:solidFill>
              <a:effectLst/>
              <a:latin typeface="+mn-lt"/>
              <a:ea typeface="+mn-ea"/>
              <a:cs typeface="+mn-cs"/>
            </a:rPr>
            <a:t>状況である。物件費は昨年度</a:t>
          </a:r>
          <a:r>
            <a:rPr kumimoji="1" lang="ja-JP" altLang="en-US" sz="1000">
              <a:solidFill>
                <a:schemeClr val="dk1"/>
              </a:solidFill>
              <a:effectLst/>
              <a:latin typeface="+mn-lt"/>
              <a:ea typeface="+mn-ea"/>
              <a:cs typeface="+mn-cs"/>
            </a:rPr>
            <a:t>より</a:t>
          </a:r>
          <a:r>
            <a:rPr kumimoji="1" lang="en-US" altLang="ja-JP" sz="1000">
              <a:solidFill>
                <a:schemeClr val="dk1"/>
              </a:solidFill>
              <a:effectLst/>
              <a:latin typeface="+mn-lt"/>
              <a:ea typeface="+mn-ea"/>
              <a:cs typeface="+mn-cs"/>
            </a:rPr>
            <a:t>2.1</a:t>
          </a:r>
          <a:r>
            <a:rPr kumimoji="1" lang="ja-JP" altLang="en-US"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11.3</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であり、経常経費の縮減には努めているものの、各種行政システムに係る委託料等が大きなウェイトを占めるようになってきている</a:t>
          </a:r>
          <a:r>
            <a:rPr kumimoji="1" lang="ja-JP" altLang="en-US" sz="1000">
              <a:solidFill>
                <a:schemeClr val="dk1"/>
              </a:solidFill>
              <a:effectLst/>
              <a:latin typeface="+mn-lt"/>
              <a:ea typeface="+mn-ea"/>
              <a:cs typeface="+mn-cs"/>
            </a:rPr>
            <a:t>ことに加え、これまで直営で運営してきた町立保育所の指定管理導入により指定管理料が新たに発生し大幅な増要因となった。</a:t>
          </a:r>
          <a:r>
            <a:rPr kumimoji="0" lang="ja-JP" altLang="en-US" sz="1000">
              <a:solidFill>
                <a:schemeClr val="dk1"/>
              </a:solidFill>
              <a:effectLst/>
              <a:latin typeface="+mn-lt"/>
              <a:ea typeface="+mn-ea"/>
              <a:cs typeface="+mn-cs"/>
            </a:rPr>
            <a:t>また、</a:t>
          </a:r>
          <a:r>
            <a:rPr kumimoji="1" lang="ja-JP" altLang="en-US" sz="1000">
              <a:solidFill>
                <a:schemeClr val="dk1"/>
              </a:solidFill>
              <a:effectLst/>
              <a:latin typeface="+mn-lt"/>
              <a:ea typeface="+mn-ea"/>
              <a:cs typeface="+mn-cs"/>
            </a:rPr>
            <a:t>公債費は</a:t>
          </a:r>
          <a:r>
            <a:rPr kumimoji="1" lang="en-US" altLang="ja-JP" sz="1000">
              <a:solidFill>
                <a:schemeClr val="dk1"/>
              </a:solidFill>
              <a:effectLst/>
              <a:latin typeface="+mn-lt"/>
              <a:ea typeface="+mn-ea"/>
              <a:cs typeface="+mn-cs"/>
            </a:rPr>
            <a:t>14.5</a:t>
          </a:r>
          <a:r>
            <a:rPr kumimoji="1" lang="ja-JP" altLang="en-US" sz="1000">
              <a:solidFill>
                <a:schemeClr val="dk1"/>
              </a:solidFill>
              <a:effectLst/>
              <a:latin typeface="+mn-lt"/>
              <a:ea typeface="+mn-ea"/>
              <a:cs typeface="+mn-cs"/>
            </a:rPr>
            <a:t>％と近年の大規模事業に係る借入の償還開始により前年比</a:t>
          </a:r>
          <a:r>
            <a:rPr kumimoji="1" lang="en-US" altLang="ja-JP" sz="1000">
              <a:solidFill>
                <a:schemeClr val="dk1"/>
              </a:solidFill>
              <a:effectLst/>
              <a:latin typeface="+mn-lt"/>
              <a:ea typeface="+mn-ea"/>
              <a:cs typeface="+mn-cs"/>
            </a:rPr>
            <a:t>1.3</a:t>
          </a:r>
          <a:r>
            <a:rPr kumimoji="1" lang="ja-JP" altLang="en-US" sz="1000">
              <a:solidFill>
                <a:schemeClr val="dk1"/>
              </a:solidFill>
              <a:effectLst/>
              <a:latin typeface="+mn-lt"/>
              <a:ea typeface="+mn-ea"/>
              <a:cs typeface="+mn-cs"/>
            </a:rPr>
            <a:t>ポイントの増となった。これらの要因により、経常収支比率は増となった。</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45931</xdr:rowOff>
    </xdr:from>
    <xdr:to>
      <xdr:col>23</xdr:col>
      <xdr:colOff>133350</xdr:colOff>
      <xdr:row>64</xdr:row>
      <xdr:rowOff>11219</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847281"/>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45931</xdr:rowOff>
    </xdr:from>
    <xdr:to>
      <xdr:col>19</xdr:col>
      <xdr:colOff>133350</xdr:colOff>
      <xdr:row>63</xdr:row>
      <xdr:rowOff>49954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8472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49954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7467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74674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148396</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106908</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人件費については、大江町行財政改革大綱（</a:t>
          </a:r>
          <a:r>
            <a:rPr kumimoji="1" lang="en-US" altLang="ja-JP" sz="1050">
              <a:solidFill>
                <a:schemeClr val="dk1"/>
              </a:solidFill>
              <a:effectLst/>
              <a:latin typeface="+mn-lt"/>
              <a:ea typeface="+mn-ea"/>
              <a:cs typeface="+mn-cs"/>
            </a:rPr>
            <a:t>H17</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H22</a:t>
          </a:r>
          <a:r>
            <a:rPr kumimoji="1" lang="ja-JP" altLang="ja-JP" sz="1050">
              <a:solidFill>
                <a:schemeClr val="dk1"/>
              </a:solidFill>
              <a:effectLst/>
              <a:latin typeface="+mn-lt"/>
              <a:ea typeface="+mn-ea"/>
              <a:cs typeface="+mn-cs"/>
            </a:rPr>
            <a:t>）に基づき定員管理の適正化に取組んできた結果、</a:t>
          </a:r>
          <a:r>
            <a:rPr kumimoji="1" lang="en-US" altLang="ja-JP" sz="1050">
              <a:solidFill>
                <a:schemeClr val="dk1"/>
              </a:solidFill>
              <a:effectLst/>
              <a:latin typeface="+mn-lt"/>
              <a:ea typeface="+mn-ea"/>
              <a:cs typeface="+mn-cs"/>
            </a:rPr>
            <a:t>H16</a:t>
          </a:r>
          <a:r>
            <a:rPr kumimoji="1" lang="ja-JP" altLang="ja-JP" sz="1050">
              <a:solidFill>
                <a:schemeClr val="dk1"/>
              </a:solidFill>
              <a:effectLst/>
              <a:latin typeface="+mn-lt"/>
              <a:ea typeface="+mn-ea"/>
              <a:cs typeface="+mn-cs"/>
            </a:rPr>
            <a:t>との比較で</a:t>
          </a:r>
          <a:r>
            <a:rPr kumimoji="1" lang="en-US" altLang="ja-JP" sz="1050">
              <a:solidFill>
                <a:schemeClr val="dk1"/>
              </a:solidFill>
              <a:effectLst/>
              <a:latin typeface="+mn-lt"/>
              <a:ea typeface="+mn-ea"/>
              <a:cs typeface="+mn-cs"/>
            </a:rPr>
            <a:t>276</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24.5</a:t>
          </a:r>
          <a:r>
            <a:rPr kumimoji="1" lang="ja-JP" altLang="en-US" sz="1050">
              <a:solidFill>
                <a:schemeClr val="dk1"/>
              </a:solidFill>
              <a:effectLst/>
              <a:latin typeface="+mn-lt"/>
              <a:ea typeface="+mn-ea"/>
              <a:cs typeface="+mn-cs"/>
            </a:rPr>
            <a:t>ポイント減</a:t>
          </a:r>
          <a:r>
            <a:rPr kumimoji="1" lang="ja-JP" altLang="ja-JP" sz="1050">
              <a:solidFill>
                <a:schemeClr val="dk1"/>
              </a:solidFill>
              <a:effectLst/>
              <a:latin typeface="+mn-lt"/>
              <a:ea typeface="+mn-ea"/>
              <a:cs typeface="+mn-cs"/>
            </a:rPr>
            <a:t>）の削減となっている。物件費については、予算編成時において事務事業見直し等を徹底し縮減に努めているが、ふるさと納税の増に</a:t>
          </a:r>
          <a:r>
            <a:rPr kumimoji="1" lang="ja-JP" altLang="en-US" sz="1050">
              <a:solidFill>
                <a:schemeClr val="dk1"/>
              </a:solidFill>
              <a:effectLst/>
              <a:latin typeface="+mn-lt"/>
              <a:ea typeface="+mn-ea"/>
              <a:cs typeface="+mn-cs"/>
            </a:rPr>
            <a:t>伴</a:t>
          </a:r>
          <a:r>
            <a:rPr kumimoji="1" lang="ja-JP" altLang="ja-JP" sz="1050">
              <a:solidFill>
                <a:schemeClr val="dk1"/>
              </a:solidFill>
              <a:effectLst/>
              <a:latin typeface="+mn-lt"/>
              <a:ea typeface="+mn-ea"/>
              <a:cs typeface="+mn-cs"/>
            </a:rPr>
            <a:t>う関係事務経費の増等が影響し増加傾向にある。</a:t>
          </a:r>
          <a:r>
            <a:rPr kumimoji="1" lang="ja-JP" altLang="en-US" sz="1050">
              <a:solidFill>
                <a:schemeClr val="dk1"/>
              </a:solidFill>
              <a:effectLst/>
              <a:latin typeface="+mn-lt"/>
              <a:ea typeface="+mn-ea"/>
              <a:cs typeface="+mn-cs"/>
            </a:rPr>
            <a:t>また、直営で運営してきた町立保育所の指定管理導入により物件費が増となった。</a:t>
          </a:r>
          <a:endParaRPr lang="ja-JP" altLang="ja-JP" sz="1200">
            <a:effectLst/>
          </a:endParaRPr>
        </a:p>
        <a:p>
          <a:r>
            <a:rPr kumimoji="1" lang="ja-JP" altLang="ja-JP" sz="1050">
              <a:solidFill>
                <a:schemeClr val="dk1"/>
              </a:solidFill>
              <a:effectLst/>
              <a:latin typeface="+mn-lt"/>
              <a:ea typeface="+mn-ea"/>
              <a:cs typeface="+mn-cs"/>
            </a:rPr>
            <a:t>　全体としては類似団体平均を下回る状況が続いているが、今後ともさらなる適正化に取組んでいく。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170320</xdr:rowOff>
    </xdr:from>
    <xdr:to>
      <xdr:col>23</xdr:col>
      <xdr:colOff>133350</xdr:colOff>
      <xdr:row>82</xdr:row>
      <xdr:rowOff>20628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057770"/>
          <a:ext cx="8382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166173</xdr:rowOff>
    </xdr:from>
    <xdr:to>
      <xdr:col>19</xdr:col>
      <xdr:colOff>133350</xdr:colOff>
      <xdr:row>81</xdr:row>
      <xdr:rowOff>170320</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053623"/>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120078</xdr:rowOff>
    </xdr:from>
    <xdr:to>
      <xdr:col>15</xdr:col>
      <xdr:colOff>82550</xdr:colOff>
      <xdr:row>81</xdr:row>
      <xdr:rowOff>166173</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007528"/>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115252</xdr:rowOff>
    </xdr:from>
    <xdr:to>
      <xdr:col>11</xdr:col>
      <xdr:colOff>31750</xdr:colOff>
      <xdr:row>81</xdr:row>
      <xdr:rowOff>120078</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0027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141278</xdr:rowOff>
    </xdr:from>
    <xdr:to>
      <xdr:col>23</xdr:col>
      <xdr:colOff>184150</xdr:colOff>
      <xdr:row>82</xdr:row>
      <xdr:rowOff>71428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0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157805</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119520</xdr:rowOff>
    </xdr:from>
    <xdr:to>
      <xdr:col>19</xdr:col>
      <xdr:colOff>184150</xdr:colOff>
      <xdr:row>82</xdr:row>
      <xdr:rowOff>49670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0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59847</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77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115373</xdr:rowOff>
    </xdr:from>
    <xdr:to>
      <xdr:col>15</xdr:col>
      <xdr:colOff>133350</xdr:colOff>
      <xdr:row>82</xdr:row>
      <xdr:rowOff>45523</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0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55700</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69278</xdr:rowOff>
    </xdr:from>
    <xdr:to>
      <xdr:col>11</xdr:col>
      <xdr:colOff>82550</xdr:colOff>
      <xdr:row>81</xdr:row>
      <xdr:rowOff>170878</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9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9605</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7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64452</xdr:rowOff>
    </xdr:from>
    <xdr:to>
      <xdr:col>7</xdr:col>
      <xdr:colOff>31750</xdr:colOff>
      <xdr:row>81</xdr:row>
      <xdr:rowOff>166052</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4779</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72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から導入している職務職階制度（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級</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職制）等の措置が反映され、現在のところ全国町村平均を下回っており今後も同水準を保つものと見込まれる。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ラスパイレス指数は地方公務員給与実態調査に基づくものであるが、当該資料作成時点（</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月末時点）において、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年調査結果が未公表のため、</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の数値については前年度数値を引用している。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85372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57818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85372</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5111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山間部に集落が散在する等の地理的な要因で、小学校や保育所等の施設数が多かったこともあり、過去には職員数が類似団体平均を上回っていたが、人口減少に伴う施設の閉鎖・統廃合の実施、退職者不補充等の対策を講じてきた結果、近年は平均を若干下回る職員数で推移している。</a:t>
          </a:r>
          <a:endParaRPr lang="ja-JP" altLang="ja-JP" sz="1400">
            <a:effectLst/>
          </a:endParaRPr>
        </a:p>
        <a:p>
          <a:r>
            <a:rPr kumimoji="1" lang="ja-JP" altLang="ja-JP" sz="1100">
              <a:solidFill>
                <a:schemeClr val="dk1"/>
              </a:solidFill>
              <a:effectLst/>
              <a:latin typeface="+mn-lt"/>
              <a:ea typeface="+mn-ea"/>
              <a:cs typeface="+mn-cs"/>
            </a:rPr>
            <a:t>　今後とも町税及び地方交付税をはじめとする一般財源総額の減少が予想される一方、権限移譲等により業務量が増加していること等も鑑み、計画的な定員管理を行っていく必要がある。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12129</xdr:rowOff>
    </xdr:from>
    <xdr:to>
      <xdr:col>81</xdr:col>
      <xdr:colOff>44450</xdr:colOff>
      <xdr:row>60</xdr:row>
      <xdr:rowOff>27210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29912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168497</xdr:rowOff>
    </xdr:from>
    <xdr:to>
      <xdr:col>77</xdr:col>
      <xdr:colOff>44450</xdr:colOff>
      <xdr:row>60</xdr:row>
      <xdr:rowOff>12129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284047"/>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168497</xdr:rowOff>
    </xdr:from>
    <xdr:to>
      <xdr:col>72</xdr:col>
      <xdr:colOff>203200</xdr:colOff>
      <xdr:row>60</xdr:row>
      <xdr:rowOff>7303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28404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11525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294303"/>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147860</xdr:rowOff>
    </xdr:from>
    <xdr:to>
      <xdr:col>81</xdr:col>
      <xdr:colOff>95250</xdr:colOff>
      <xdr:row>60</xdr:row>
      <xdr:rowOff>78010</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164387</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1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132779</xdr:rowOff>
    </xdr:from>
    <xdr:to>
      <xdr:col>77</xdr:col>
      <xdr:colOff>95250</xdr:colOff>
      <xdr:row>60</xdr:row>
      <xdr:rowOff>62929</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73106</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1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117697</xdr:rowOff>
    </xdr:from>
    <xdr:to>
      <xdr:col>73</xdr:col>
      <xdr:colOff>44450</xdr:colOff>
      <xdr:row>60</xdr:row>
      <xdr:rowOff>47847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58024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00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127953</xdr:rowOff>
    </xdr:from>
    <xdr:to>
      <xdr:col>68</xdr:col>
      <xdr:colOff>203200</xdr:colOff>
      <xdr:row>60</xdr:row>
      <xdr:rowOff>58103</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132175</xdr:rowOff>
    </xdr:from>
    <xdr:to>
      <xdr:col>64</xdr:col>
      <xdr:colOff>152400</xdr:colOff>
      <xdr:row>60</xdr:row>
      <xdr:rowOff>62325</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72502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01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を境に公債費のピークが過ぎ</a:t>
          </a:r>
          <a:r>
            <a:rPr kumimoji="1" lang="ja-JP" altLang="en-US" sz="1100">
              <a:solidFill>
                <a:schemeClr val="dk1"/>
              </a:solidFill>
              <a:effectLst/>
              <a:latin typeface="+mn-lt"/>
              <a:ea typeface="+mn-ea"/>
              <a:cs typeface="+mn-cs"/>
            </a:rPr>
            <a:t>減少傾向で推移してきたものの、近年の大規模事業に係る借入の償還が開始したことにより、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％となった。類似団体平均及び県内市町村平均を下回る現在の状況を維持していくため、今後とも地方債発行の抑制に努めていく。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122428</xdr:rowOff>
    </xdr:from>
    <xdr:to>
      <xdr:col>81</xdr:col>
      <xdr:colOff>44450</xdr:colOff>
      <xdr:row>38</xdr:row>
      <xdr:rowOff>151384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66375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8890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66375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40</xdr:row>
      <xdr:rowOff>1524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66954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41</xdr:row>
      <xdr:rowOff>13462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685952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将来負担額となる地方債現在高は、</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以降に実施して</a:t>
          </a:r>
          <a:r>
            <a:rPr kumimoji="1" lang="ja-JP" altLang="en-US" sz="1000">
              <a:solidFill>
                <a:schemeClr val="dk1"/>
              </a:solidFill>
              <a:effectLst/>
              <a:latin typeface="+mn-lt"/>
              <a:ea typeface="+mn-ea"/>
              <a:cs typeface="+mn-cs"/>
            </a:rPr>
            <a:t>きた</a:t>
          </a:r>
          <a:r>
            <a:rPr kumimoji="1" lang="ja-JP" altLang="ja-JP" sz="1000">
              <a:solidFill>
                <a:schemeClr val="dk1"/>
              </a:solidFill>
              <a:effectLst/>
              <a:latin typeface="+mn-lt"/>
              <a:ea typeface="+mn-ea"/>
              <a:cs typeface="+mn-cs"/>
            </a:rPr>
            <a:t>大規模事業の財源として地方債を活用して</a:t>
          </a:r>
          <a:r>
            <a:rPr kumimoji="1" lang="ja-JP" altLang="en-US" sz="1000">
              <a:solidFill>
                <a:schemeClr val="dk1"/>
              </a:solidFill>
              <a:effectLst/>
              <a:latin typeface="+mn-lt"/>
              <a:ea typeface="+mn-ea"/>
              <a:cs typeface="+mn-cs"/>
            </a:rPr>
            <a:t>きた</a:t>
          </a:r>
          <a:r>
            <a:rPr kumimoji="1" lang="ja-JP" altLang="ja-JP" sz="1000">
              <a:solidFill>
                <a:schemeClr val="dk1"/>
              </a:solidFill>
              <a:effectLst/>
              <a:latin typeface="+mn-lt"/>
              <a:ea typeface="+mn-ea"/>
              <a:cs typeface="+mn-cs"/>
            </a:rPr>
            <a:t>ため、残高は増加に転じて</a:t>
          </a:r>
          <a:r>
            <a:rPr kumimoji="1" lang="ja-JP" altLang="en-US" sz="1000">
              <a:solidFill>
                <a:schemeClr val="dk1"/>
              </a:solidFill>
              <a:effectLst/>
              <a:latin typeface="+mn-lt"/>
              <a:ea typeface="+mn-ea"/>
              <a:cs typeface="+mn-cs"/>
            </a:rPr>
            <a:t>きたが、</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は大規模事業の完了等により借入額が減少したこともあり減となった。また、公営企業債等繰入見込額が（下水道事業特別会計の減等）大幅減となったことにより、</a:t>
          </a:r>
          <a:r>
            <a:rPr kumimoji="1" lang="ja-JP" altLang="ja-JP" sz="1000">
              <a:solidFill>
                <a:schemeClr val="dk1"/>
              </a:solidFill>
              <a:effectLst/>
              <a:latin typeface="+mn-lt"/>
              <a:ea typeface="+mn-ea"/>
              <a:cs typeface="+mn-cs"/>
            </a:rPr>
            <a:t>将来負担比率は</a:t>
          </a:r>
          <a:r>
            <a:rPr kumimoji="1" lang="en-US" altLang="ja-JP" sz="1000">
              <a:solidFill>
                <a:schemeClr val="dk1"/>
              </a:solidFill>
              <a:effectLst/>
              <a:latin typeface="+mn-lt"/>
              <a:ea typeface="+mn-ea"/>
              <a:cs typeface="+mn-cs"/>
            </a:rPr>
            <a:t>29.2</a:t>
          </a:r>
          <a:r>
            <a:rPr kumimoji="1" lang="ja-JP" altLang="ja-JP"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8.5</a:t>
          </a:r>
          <a:r>
            <a:rPr kumimoji="1" lang="ja-JP" altLang="ja-JP" sz="1000">
              <a:solidFill>
                <a:schemeClr val="dk1"/>
              </a:solidFill>
              <a:effectLst/>
              <a:latin typeface="+mn-lt"/>
              <a:ea typeface="+mn-ea"/>
              <a:cs typeface="+mn-cs"/>
            </a:rPr>
            <a:t>ポイント減となった。</a:t>
          </a:r>
          <a:endParaRPr lang="ja-JP" altLang="ja-JP" sz="11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、本町では大規模事業が予定されているため、新たな地方債発行には交付税措置において有利なものを厳選するとともに、基金の充実を図りながら比率の改善に引き続き努めていく。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33782</xdr:rowOff>
    </xdr:from>
    <xdr:to>
      <xdr:col>81</xdr:col>
      <xdr:colOff>44450</xdr:colOff>
      <xdr:row>15</xdr:row>
      <xdr:rowOff>102150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6179800" y="260553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102150</xdr:rowOff>
    </xdr:from>
    <xdr:to>
      <xdr:col>77</xdr:col>
      <xdr:colOff>44450</xdr:colOff>
      <xdr:row>15</xdr:row>
      <xdr:rowOff>109389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6739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109389</xdr:rowOff>
    </xdr:from>
    <xdr:to>
      <xdr:col>72</xdr:col>
      <xdr:colOff>203200</xdr:colOff>
      <xdr:row>16</xdr:row>
      <xdr:rowOff>43307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681139"/>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67564</xdr:rowOff>
    </xdr:from>
    <xdr:to>
      <xdr:col>68</xdr:col>
      <xdr:colOff>152400</xdr:colOff>
      <xdr:row>16</xdr:row>
      <xdr:rowOff>43307</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3512800" y="2639314"/>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154432</xdr:rowOff>
    </xdr:from>
    <xdr:to>
      <xdr:col>81</xdr:col>
      <xdr:colOff>95250</xdr:colOff>
      <xdr:row>15</xdr:row>
      <xdr:rowOff>84582</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126509</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51350</xdr:rowOff>
    </xdr:from>
    <xdr:to>
      <xdr:col>77</xdr:col>
      <xdr:colOff>95250</xdr:colOff>
      <xdr:row>15</xdr:row>
      <xdr:rowOff>152950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137727</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7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58589</xdr:rowOff>
    </xdr:from>
    <xdr:to>
      <xdr:col>73</xdr:col>
      <xdr:colOff>44450</xdr:colOff>
      <xdr:row>15</xdr:row>
      <xdr:rowOff>160189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144966</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163957</xdr:rowOff>
    </xdr:from>
    <xdr:to>
      <xdr:col>68</xdr:col>
      <xdr:colOff>203200</xdr:colOff>
      <xdr:row>16</xdr:row>
      <xdr:rowOff>94107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78884</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16764</xdr:rowOff>
    </xdr:from>
    <xdr:to>
      <xdr:col>64</xdr:col>
      <xdr:colOff>152400</xdr:colOff>
      <xdr:row>15</xdr:row>
      <xdr:rowOff>118364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103141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8,120
154.08
5,309,072
5,143,186
162,015
3,127,708
5,910,705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をピークとして減少傾向にあったが、職員数の削減等の対策は限界に達した感があり、近年は横ばいで推移してきた。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人勧の実施</a:t>
          </a:r>
          <a:r>
            <a:rPr kumimoji="1" lang="ja-JP" altLang="ja-JP" sz="1100">
              <a:solidFill>
                <a:schemeClr val="dk1"/>
              </a:solidFill>
              <a:effectLst/>
              <a:latin typeface="+mn-lt"/>
              <a:ea typeface="+mn-ea"/>
              <a:cs typeface="+mn-cs"/>
            </a:rPr>
            <a:t>等により決算額</a:t>
          </a:r>
          <a:r>
            <a:rPr kumimoji="1" lang="ja-JP" altLang="en-US" sz="1100">
              <a:solidFill>
                <a:schemeClr val="dk1"/>
              </a:solidFill>
              <a:effectLst/>
              <a:latin typeface="+mn-lt"/>
              <a:ea typeface="+mn-ea"/>
              <a:cs typeface="+mn-cs"/>
            </a:rPr>
            <a:t>は増加となった</a:t>
          </a:r>
          <a:r>
            <a:rPr kumimoji="1" lang="ja-JP" altLang="ja-JP" sz="1100">
              <a:solidFill>
                <a:schemeClr val="dk1"/>
              </a:solidFill>
              <a:effectLst/>
              <a:latin typeface="+mn-lt"/>
              <a:ea typeface="+mn-ea"/>
              <a:cs typeface="+mn-cs"/>
            </a:rPr>
            <a:t>ため、比率は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、類似団体平均を若干上回っている状況にある。今後についても職員数は現在の規模を維持する計画としているため、大幅な改善は見込まれないものの、適正な定員管理に努めていく。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390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39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物件費については、事務事業の見直し等により縮減に努めているものの、ふるさと納税の増に伴う郵券料</a:t>
          </a:r>
          <a:r>
            <a:rPr kumimoji="1" lang="ja-JP" altLang="en-US" sz="1100">
              <a:solidFill>
                <a:schemeClr val="dk1"/>
              </a:solidFill>
              <a:effectLst/>
              <a:latin typeface="+mn-lt"/>
              <a:ea typeface="+mn-ea"/>
              <a:cs typeface="+mn-cs"/>
            </a:rPr>
            <a:t>や支援業務委託料の増、これまで直営で運営してきた町立保育所の指定管理導入による指定管理料の新たな発生により大幅な増となった。</a:t>
          </a:r>
          <a:endParaRPr lang="ja-JP" altLang="ja-JP" sz="1400">
            <a:effectLst/>
          </a:endParaRPr>
        </a:p>
        <a:p>
          <a:r>
            <a:rPr kumimoji="1" lang="ja-JP" altLang="ja-JP" sz="1100">
              <a:solidFill>
                <a:schemeClr val="dk1"/>
              </a:solidFill>
              <a:effectLst/>
              <a:latin typeface="+mn-lt"/>
              <a:ea typeface="+mn-ea"/>
              <a:cs typeface="+mn-cs"/>
            </a:rPr>
            <a:t>　類似団体平均は下回っているものの、縮減措置は限界に達した感もあるため、大幅な改善は難しい状況である。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42091</xdr:rowOff>
    </xdr:from>
    <xdr:to>
      <xdr:col>82</xdr:col>
      <xdr:colOff>107950</xdr:colOff>
      <xdr:row>15</xdr:row>
      <xdr:rowOff>7801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442391"/>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42091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435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35560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4293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29029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128451</xdr:rowOff>
    </xdr:from>
    <xdr:to>
      <xdr:col>82</xdr:col>
      <xdr:colOff>158750</xdr:colOff>
      <xdr:row>15</xdr:row>
      <xdr:rowOff>58601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144978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162741</xdr:rowOff>
    </xdr:from>
    <xdr:to>
      <xdr:col>78</xdr:col>
      <xdr:colOff>120650</xdr:colOff>
      <xdr:row>14</xdr:row>
      <xdr:rowOff>92891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103068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百万円の決算、前年度比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ポイントの減と</a:t>
          </a:r>
          <a:r>
            <a:rPr kumimoji="1" lang="ja-JP" altLang="en-US" sz="1100">
              <a:solidFill>
                <a:schemeClr val="dk1"/>
              </a:solidFill>
              <a:effectLst/>
              <a:latin typeface="+mn-lt"/>
              <a:ea typeface="+mn-ea"/>
              <a:cs typeface="+mn-cs"/>
            </a:rPr>
            <a:t>なり類似団体平均を下回る水準となった。</a:t>
          </a:r>
          <a:r>
            <a:rPr kumimoji="1" lang="ja-JP" altLang="ja-JP" sz="1100">
              <a:solidFill>
                <a:schemeClr val="dk1"/>
              </a:solidFill>
              <a:effectLst/>
              <a:latin typeface="+mn-lt"/>
              <a:ea typeface="+mn-ea"/>
              <a:cs typeface="+mn-cs"/>
            </a:rPr>
            <a:t>この要因としては、障害福祉サービス費や子育て支援関係経費等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これまで直営で運営してきた町立保育所の指定管理導入が大きな減少要因となったもの（指定管理料は物件費へ計上）。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増加傾向が想定されるため、可能な限りの縮減に努めていく。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366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31750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31750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その他の中では繰出金が大きなウェイトを占めて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宅地造成事業会計繰出金の減などにより全体では減となったものの</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後期高齢者医療特別会計に対する</a:t>
          </a:r>
          <a:r>
            <a:rPr kumimoji="1" lang="ja-JP" altLang="en-US" sz="1100">
              <a:solidFill>
                <a:schemeClr val="dk1"/>
              </a:solidFill>
              <a:effectLst/>
              <a:latin typeface="+mn-lt"/>
              <a:ea typeface="+mn-ea"/>
              <a:cs typeface="+mn-cs"/>
            </a:rPr>
            <a:t>保険基盤安定制度分の単独費計上により増となった。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増加傾向となることが見込まれることから、各特別会計の財政健全化を図りながら、繰出金の抑制に努めていく。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85852</xdr:rowOff>
    </xdr:from>
    <xdr:to>
      <xdr:col>82</xdr:col>
      <xdr:colOff>107950</xdr:colOff>
      <xdr:row>58</xdr:row>
      <xdr:rowOff>117856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100299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62992</xdr:rowOff>
    </xdr:from>
    <xdr:to>
      <xdr:col>78</xdr:col>
      <xdr:colOff>69850</xdr:colOff>
      <xdr:row>58</xdr:row>
      <xdr:rowOff>85852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10007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62992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933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67564</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933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35052</xdr:rowOff>
    </xdr:from>
    <xdr:to>
      <xdr:col>78</xdr:col>
      <xdr:colOff>120650</xdr:colOff>
      <xdr:row>58</xdr:row>
      <xdr:rowOff>136652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121429</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1006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xdr:rowOff>
    </xdr:from>
    <xdr:to>
      <xdr:col>74</xdr:col>
      <xdr:colOff>31750</xdr:colOff>
      <xdr:row>58</xdr:row>
      <xdr:rowOff>113792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98569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xdr:rowOff>
    </xdr:from>
    <xdr:to>
      <xdr:col>65</xdr:col>
      <xdr:colOff>53975</xdr:colOff>
      <xdr:row>58</xdr:row>
      <xdr:rowOff>118364</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103141</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広域行政事務組合への負担金は大きな財政負担となっているものの、類似団体平均を下回る比率で推移しているため、今後とも補助金等の見直しや廃止等を実施しながら、補助費等の縮減を図っていく。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12700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170434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165862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165862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これまでの大規模プロジェクトの影響で、</a:t>
          </a:r>
          <a:r>
            <a:rPr kumimoji="1" lang="en-US" altLang="ja-JP" sz="1050">
              <a:solidFill>
                <a:schemeClr val="dk1"/>
              </a:solidFill>
              <a:effectLst/>
              <a:latin typeface="+mn-lt"/>
              <a:ea typeface="+mn-ea"/>
              <a:cs typeface="+mn-cs"/>
            </a:rPr>
            <a:t>H18</a:t>
          </a:r>
          <a:r>
            <a:rPr kumimoji="1" lang="ja-JP" altLang="ja-JP" sz="1050">
              <a:solidFill>
                <a:schemeClr val="dk1"/>
              </a:solidFill>
              <a:effectLst/>
              <a:latin typeface="+mn-lt"/>
              <a:ea typeface="+mn-ea"/>
              <a:cs typeface="+mn-cs"/>
            </a:rPr>
            <a:t>までは地方債の償還が増加傾向にあったが、その後は減少</a:t>
          </a:r>
          <a:r>
            <a:rPr kumimoji="1" lang="ja-JP" altLang="en-US" sz="1050">
              <a:solidFill>
                <a:schemeClr val="dk1"/>
              </a:solidFill>
              <a:effectLst/>
              <a:latin typeface="+mn-lt"/>
              <a:ea typeface="+mn-ea"/>
              <a:cs typeface="+mn-cs"/>
            </a:rPr>
            <a:t>傾向にあり、</a:t>
          </a:r>
          <a:r>
            <a:rPr kumimoji="1" lang="ja-JP" altLang="ja-JP" sz="1050">
              <a:solidFill>
                <a:schemeClr val="dk1"/>
              </a:solidFill>
              <a:effectLst/>
              <a:latin typeface="+mn-lt"/>
              <a:ea typeface="+mn-ea"/>
              <a:cs typeface="+mn-cs"/>
            </a:rPr>
            <a:t>ピーク時の歳出額と比較する</a:t>
          </a:r>
          <a:r>
            <a:rPr kumimoji="1" lang="ja-JP" altLang="en-US" sz="1050">
              <a:solidFill>
                <a:schemeClr val="dk1"/>
              </a:solidFill>
              <a:effectLst/>
              <a:latin typeface="+mn-lt"/>
              <a:ea typeface="+mn-ea"/>
              <a:cs typeface="+mn-cs"/>
            </a:rPr>
            <a:t>と</a:t>
          </a:r>
          <a:r>
            <a:rPr kumimoji="1" lang="en-US" altLang="ja-JP" sz="1050">
              <a:solidFill>
                <a:schemeClr val="dk1"/>
              </a:solidFill>
              <a:effectLst/>
              <a:latin typeface="+mn-lt"/>
              <a:ea typeface="+mn-ea"/>
              <a:cs typeface="+mn-cs"/>
            </a:rPr>
            <a:t>651</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58.4</a:t>
          </a:r>
          <a:r>
            <a:rPr kumimoji="1" lang="ja-JP" altLang="en-US" sz="1050">
              <a:solidFill>
                <a:schemeClr val="dk1"/>
              </a:solidFill>
              <a:effectLst/>
              <a:latin typeface="+mn-lt"/>
              <a:ea typeface="+mn-ea"/>
              <a:cs typeface="+mn-cs"/>
            </a:rPr>
            <a:t>ポイント減</a:t>
          </a:r>
          <a:r>
            <a:rPr kumimoji="1" lang="ja-JP" altLang="ja-JP" sz="1050">
              <a:solidFill>
                <a:schemeClr val="dk1"/>
              </a:solidFill>
              <a:effectLst/>
              <a:latin typeface="+mn-lt"/>
              <a:ea typeface="+mn-ea"/>
              <a:cs typeface="+mn-cs"/>
            </a:rPr>
            <a:t>）の減少となっている。</a:t>
          </a:r>
          <a:endParaRPr lang="ja-JP" altLang="ja-JP" sz="120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は前年度との比較で</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の状況となっ</a:t>
          </a:r>
          <a:r>
            <a:rPr kumimoji="1" lang="ja-JP" altLang="en-US" sz="1050">
              <a:solidFill>
                <a:schemeClr val="dk1"/>
              </a:solidFill>
              <a:effectLst/>
              <a:latin typeface="+mn-lt"/>
              <a:ea typeface="+mn-ea"/>
              <a:cs typeface="+mn-cs"/>
            </a:rPr>
            <a:t>たが</a:t>
          </a:r>
          <a:r>
            <a:rPr kumimoji="1" lang="ja-JP" altLang="ja-JP" sz="1050">
              <a:solidFill>
                <a:schemeClr val="dk1"/>
              </a:solidFill>
              <a:effectLst/>
              <a:latin typeface="+mn-lt"/>
              <a:ea typeface="+mn-ea"/>
              <a:cs typeface="+mn-cs"/>
            </a:rPr>
            <a:t>、類似団体平均との比較でも下回る水準となった。</a:t>
          </a:r>
          <a:r>
            <a:rPr kumimoji="1" lang="ja-JP" altLang="en-US" sz="1050">
              <a:solidFill>
                <a:schemeClr val="dk1"/>
              </a:solidFill>
              <a:effectLst/>
              <a:latin typeface="+mn-lt"/>
              <a:ea typeface="+mn-ea"/>
              <a:cs typeface="+mn-cs"/>
            </a:rPr>
            <a:t>今後は、</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以降に</a:t>
          </a:r>
          <a:r>
            <a:rPr kumimoji="1" lang="ja-JP" altLang="en-US" sz="1050">
              <a:solidFill>
                <a:schemeClr val="dk1"/>
              </a:solidFill>
              <a:effectLst/>
              <a:latin typeface="+mn-lt"/>
              <a:ea typeface="+mn-ea"/>
              <a:cs typeface="+mn-cs"/>
            </a:rPr>
            <a:t>実施した</a:t>
          </a:r>
          <a:r>
            <a:rPr kumimoji="1" lang="ja-JP" altLang="ja-JP" sz="1050">
              <a:solidFill>
                <a:schemeClr val="dk1"/>
              </a:solidFill>
              <a:effectLst/>
              <a:latin typeface="+mn-lt"/>
              <a:ea typeface="+mn-ea"/>
              <a:cs typeface="+mn-cs"/>
            </a:rPr>
            <a:t>大規模事業</a:t>
          </a:r>
          <a:r>
            <a:rPr kumimoji="1" lang="ja-JP" altLang="en-US" sz="1050">
              <a:solidFill>
                <a:schemeClr val="dk1"/>
              </a:solidFill>
              <a:effectLst/>
              <a:latin typeface="+mn-lt"/>
              <a:ea typeface="+mn-ea"/>
              <a:cs typeface="+mn-cs"/>
            </a:rPr>
            <a:t>に係る借入の償還が開始する</a:t>
          </a:r>
          <a:r>
            <a:rPr kumimoji="1" lang="ja-JP" altLang="ja-JP" sz="1050">
              <a:solidFill>
                <a:schemeClr val="dk1"/>
              </a:solidFill>
              <a:effectLst/>
              <a:latin typeface="+mn-lt"/>
              <a:ea typeface="+mn-ea"/>
              <a:cs typeface="+mn-cs"/>
            </a:rPr>
            <a:t>ため、</a:t>
          </a:r>
          <a:r>
            <a:rPr kumimoji="1" lang="ja-JP" altLang="en-US" sz="1050">
              <a:solidFill>
                <a:schemeClr val="dk1"/>
              </a:solidFill>
              <a:effectLst/>
              <a:latin typeface="+mn-lt"/>
              <a:ea typeface="+mn-ea"/>
              <a:cs typeface="+mn-cs"/>
            </a:rPr>
            <a:t>更なる比率の</a:t>
          </a:r>
          <a:r>
            <a:rPr kumimoji="1" lang="ja-JP" altLang="ja-JP" sz="1050">
              <a:solidFill>
                <a:schemeClr val="dk1"/>
              </a:solidFill>
              <a:effectLst/>
              <a:latin typeface="+mn-lt"/>
              <a:ea typeface="+mn-ea"/>
              <a:cs typeface="+mn-cs"/>
            </a:rPr>
            <a:t>上昇が予想されることから、今後</a:t>
          </a:r>
          <a:r>
            <a:rPr kumimoji="1" lang="ja-JP" altLang="en-US" sz="1050">
              <a:solidFill>
                <a:schemeClr val="dk1"/>
              </a:solidFill>
              <a:effectLst/>
              <a:latin typeface="+mn-lt"/>
              <a:ea typeface="+mn-ea"/>
              <a:cs typeface="+mn-cs"/>
            </a:rPr>
            <a:t>とも</a:t>
          </a:r>
          <a:r>
            <a:rPr kumimoji="1" lang="ja-JP" altLang="ja-JP" sz="1050">
              <a:solidFill>
                <a:schemeClr val="dk1"/>
              </a:solidFill>
              <a:effectLst/>
              <a:latin typeface="+mn-lt"/>
              <a:ea typeface="+mn-ea"/>
              <a:cs typeface="+mn-cs"/>
            </a:rPr>
            <a:t>地方債発行の抑制に努めていく。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46989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1892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1270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098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5842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78</xdr:row>
      <xdr:rowOff>58420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20749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公債費を除いた比率は類似団体平均を下回って推移している。今後とも各所要経費について精査し、健全な財政運営に努めていく。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21844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29560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97282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88138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28234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51562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004800" y="128234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63937</xdr:rowOff>
    </xdr:from>
    <xdr:to>
      <xdr:col>29</xdr:col>
      <xdr:colOff>127000</xdr:colOff>
      <xdr:row>18</xdr:row>
      <xdr:rowOff>68774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97662"/>
          <a:ext cx="647700" cy="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65327</xdr:rowOff>
    </xdr:from>
    <xdr:to>
      <xdr:col>26</xdr:col>
      <xdr:colOff>50800</xdr:colOff>
      <xdr:row>18</xdr:row>
      <xdr:rowOff>68774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199052"/>
          <a:ext cx="698500" cy="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65327</xdr:rowOff>
    </xdr:from>
    <xdr:to>
      <xdr:col>22</xdr:col>
      <xdr:colOff>114300</xdr:colOff>
      <xdr:row>18</xdr:row>
      <xdr:rowOff>77095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199052"/>
          <a:ext cx="698500" cy="1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77095</xdr:rowOff>
    </xdr:from>
    <xdr:to>
      <xdr:col>18</xdr:col>
      <xdr:colOff>177800</xdr:colOff>
      <xdr:row>19</xdr:row>
      <xdr:rowOff>16077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10820"/>
          <a:ext cx="698500" cy="11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13137</xdr:rowOff>
    </xdr:from>
    <xdr:to>
      <xdr:col>29</xdr:col>
      <xdr:colOff>177800</xdr:colOff>
      <xdr:row>18</xdr:row>
      <xdr:rowOff>114737</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156664</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1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17974</xdr:rowOff>
    </xdr:from>
    <xdr:to>
      <xdr:col>26</xdr:col>
      <xdr:colOff>101600</xdr:colOff>
      <xdr:row>18</xdr:row>
      <xdr:rowOff>119574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5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104351</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3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14527</xdr:rowOff>
    </xdr:from>
    <xdr:to>
      <xdr:col>22</xdr:col>
      <xdr:colOff>165100</xdr:colOff>
      <xdr:row>18</xdr:row>
      <xdr:rowOff>116127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4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100904</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26295</xdr:rowOff>
    </xdr:from>
    <xdr:to>
      <xdr:col>19</xdr:col>
      <xdr:colOff>38100</xdr:colOff>
      <xdr:row>18</xdr:row>
      <xdr:rowOff>127895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6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112672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136727</xdr:rowOff>
    </xdr:from>
    <xdr:to>
      <xdr:col>15</xdr:col>
      <xdr:colOff>101600</xdr:colOff>
      <xdr:row>19</xdr:row>
      <xdr:rowOff>66877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7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51654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5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242138</xdr:rowOff>
    </xdr:from>
    <xdr:to>
      <xdr:col>29</xdr:col>
      <xdr:colOff>127000</xdr:colOff>
      <xdr:row>35</xdr:row>
      <xdr:rowOff>333578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6852488"/>
          <a:ext cx="6477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333578</xdr:rowOff>
    </xdr:from>
    <xdr:to>
      <xdr:col>26</xdr:col>
      <xdr:colOff>50800</xdr:colOff>
      <xdr:row>36</xdr:row>
      <xdr:rowOff>2870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943928"/>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318395</xdr:rowOff>
    </xdr:from>
    <xdr:to>
      <xdr:col>22</xdr:col>
      <xdr:colOff>114300</xdr:colOff>
      <xdr:row>36</xdr:row>
      <xdr:rowOff>2870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928745"/>
          <a:ext cx="698500" cy="27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246653</xdr:rowOff>
    </xdr:from>
    <xdr:to>
      <xdr:col>18</xdr:col>
      <xdr:colOff>177800</xdr:colOff>
      <xdr:row>35</xdr:row>
      <xdr:rowOff>318395</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857003"/>
          <a:ext cx="698500" cy="7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191338</xdr:rowOff>
    </xdr:from>
    <xdr:to>
      <xdr:col>29</xdr:col>
      <xdr:colOff>177800</xdr:colOff>
      <xdr:row>35</xdr:row>
      <xdr:rowOff>292938</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80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163415</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7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282778</xdr:rowOff>
    </xdr:from>
    <xdr:to>
      <xdr:col>26</xdr:col>
      <xdr:colOff>101600</xdr:colOff>
      <xdr:row>36</xdr:row>
      <xdr:rowOff>41478</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89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26255</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9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294970</xdr:rowOff>
    </xdr:from>
    <xdr:to>
      <xdr:col>22</xdr:col>
      <xdr:colOff>165100</xdr:colOff>
      <xdr:row>36</xdr:row>
      <xdr:rowOff>53670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9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38447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9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267595</xdr:rowOff>
    </xdr:from>
    <xdr:to>
      <xdr:col>19</xdr:col>
      <xdr:colOff>38100</xdr:colOff>
      <xdr:row>36</xdr:row>
      <xdr:rowOff>26295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87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11072</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96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195853</xdr:rowOff>
    </xdr:from>
    <xdr:to>
      <xdr:col>15</xdr:col>
      <xdr:colOff>101600</xdr:colOff>
      <xdr:row>35</xdr:row>
      <xdr:rowOff>297453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806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282230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89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8,120
154.08
5,309,072
5,143,186
162,015
3,127,708
5,910,705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151290</xdr:rowOff>
    </xdr:from>
    <xdr:to>
      <xdr:col>24</xdr:col>
      <xdr:colOff>63500</xdr:colOff>
      <xdr:row>36</xdr:row>
      <xdr:rowOff>156030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23490"/>
          <a:ext cx="8382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153188</xdr:rowOff>
    </xdr:from>
    <xdr:to>
      <xdr:col>19</xdr:col>
      <xdr:colOff>177800</xdr:colOff>
      <xdr:row>36</xdr:row>
      <xdr:rowOff>156030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32538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153188</xdr:rowOff>
    </xdr:from>
    <xdr:to>
      <xdr:col>15</xdr:col>
      <xdr:colOff>50800</xdr:colOff>
      <xdr:row>37</xdr:row>
      <xdr:rowOff>2532</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25388"/>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2532</xdr:rowOff>
    </xdr:from>
    <xdr:to>
      <xdr:col>10</xdr:col>
      <xdr:colOff>114300</xdr:colOff>
      <xdr:row>37</xdr:row>
      <xdr:rowOff>23335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4618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100490</xdr:rowOff>
    </xdr:from>
    <xdr:to>
      <xdr:col>24</xdr:col>
      <xdr:colOff>114300</xdr:colOff>
      <xdr:row>37</xdr:row>
      <xdr:rowOff>30640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78917</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105230</xdr:rowOff>
    </xdr:from>
    <xdr:to>
      <xdr:col>20</xdr:col>
      <xdr:colOff>38100</xdr:colOff>
      <xdr:row>37</xdr:row>
      <xdr:rowOff>35380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26507</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102388</xdr:rowOff>
    </xdr:from>
    <xdr:to>
      <xdr:col>15</xdr:col>
      <xdr:colOff>101600</xdr:colOff>
      <xdr:row>37</xdr:row>
      <xdr:rowOff>32538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23665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6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123182</xdr:rowOff>
    </xdr:from>
    <xdr:to>
      <xdr:col>10</xdr:col>
      <xdr:colOff>165100</xdr:colOff>
      <xdr:row>37</xdr:row>
      <xdr:rowOff>53332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44459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143985</xdr:rowOff>
    </xdr:from>
    <xdr:to>
      <xdr:col>6</xdr:col>
      <xdr:colOff>38100</xdr:colOff>
      <xdr:row>37</xdr:row>
      <xdr:rowOff>74135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65262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164036</xdr:rowOff>
    </xdr:from>
    <xdr:to>
      <xdr:col>24</xdr:col>
      <xdr:colOff>63500</xdr:colOff>
      <xdr:row>58</xdr:row>
      <xdr:rowOff>23702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936686"/>
          <a:ext cx="8382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16997</xdr:rowOff>
    </xdr:from>
    <xdr:to>
      <xdr:col>19</xdr:col>
      <xdr:colOff>177800</xdr:colOff>
      <xdr:row>58</xdr:row>
      <xdr:rowOff>23702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961097"/>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16997</xdr:rowOff>
    </xdr:from>
    <xdr:to>
      <xdr:col>15</xdr:col>
      <xdr:colOff>50800</xdr:colOff>
      <xdr:row>58</xdr:row>
      <xdr:rowOff>41239</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961097"/>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41239</xdr:rowOff>
    </xdr:from>
    <xdr:to>
      <xdr:col>10</xdr:col>
      <xdr:colOff>114300</xdr:colOff>
      <xdr:row>58</xdr:row>
      <xdr:rowOff>47516</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985339"/>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113236</xdr:rowOff>
    </xdr:from>
    <xdr:to>
      <xdr:col>24</xdr:col>
      <xdr:colOff>114300</xdr:colOff>
      <xdr:row>58</xdr:row>
      <xdr:rowOff>43386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8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28163</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80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144352</xdr:rowOff>
    </xdr:from>
    <xdr:to>
      <xdr:col>20</xdr:col>
      <xdr:colOff>38100</xdr:colOff>
      <xdr:row>58</xdr:row>
      <xdr:rowOff>74502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9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65629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100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137647</xdr:rowOff>
    </xdr:from>
    <xdr:to>
      <xdr:col>15</xdr:col>
      <xdr:colOff>101600</xdr:colOff>
      <xdr:row>58</xdr:row>
      <xdr:rowOff>67797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9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58924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100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161889</xdr:rowOff>
    </xdr:from>
    <xdr:to>
      <xdr:col>10</xdr:col>
      <xdr:colOff>165100</xdr:colOff>
      <xdr:row>58</xdr:row>
      <xdr:rowOff>92039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9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83166</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100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168166</xdr:rowOff>
    </xdr:from>
    <xdr:to>
      <xdr:col>6</xdr:col>
      <xdr:colOff>38100</xdr:colOff>
      <xdr:row>58</xdr:row>
      <xdr:rowOff>98316</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9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89443</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0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8674</xdr:rowOff>
    </xdr:from>
    <xdr:to>
      <xdr:col>24</xdr:col>
      <xdr:colOff>63500</xdr:colOff>
      <xdr:row>77</xdr:row>
      <xdr:rowOff>65863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210324"/>
          <a:ext cx="8382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8674</xdr:rowOff>
    </xdr:from>
    <xdr:to>
      <xdr:col>19</xdr:col>
      <xdr:colOff>177800</xdr:colOff>
      <xdr:row>77</xdr:row>
      <xdr:rowOff>87655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210324"/>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87655</xdr:rowOff>
    </xdr:from>
    <xdr:to>
      <xdr:col>15</xdr:col>
      <xdr:colOff>50800</xdr:colOff>
      <xdr:row>77</xdr:row>
      <xdr:rowOff>166294</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28930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83235</xdr:rowOff>
    </xdr:from>
    <xdr:to>
      <xdr:col>10</xdr:col>
      <xdr:colOff>114300</xdr:colOff>
      <xdr:row>77</xdr:row>
      <xdr:rowOff>166294</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284885"/>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15063</xdr:rowOff>
    </xdr:from>
    <xdr:to>
      <xdr:col>24</xdr:col>
      <xdr:colOff>114300</xdr:colOff>
      <xdr:row>77</xdr:row>
      <xdr:rowOff>116663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2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37940</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0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129324</xdr:rowOff>
    </xdr:from>
    <xdr:to>
      <xdr:col>20</xdr:col>
      <xdr:colOff>38100</xdr:colOff>
      <xdr:row>77</xdr:row>
      <xdr:rowOff>59474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1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76001</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29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36855</xdr:rowOff>
    </xdr:from>
    <xdr:to>
      <xdr:col>15</xdr:col>
      <xdr:colOff>101600</xdr:colOff>
      <xdr:row>77</xdr:row>
      <xdr:rowOff>138455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2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154982</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41111" y="130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115494</xdr:rowOff>
    </xdr:from>
    <xdr:to>
      <xdr:col>10</xdr:col>
      <xdr:colOff>165100</xdr:colOff>
      <xdr:row>78</xdr:row>
      <xdr:rowOff>45644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3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62171</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52111" y="130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32435</xdr:rowOff>
    </xdr:from>
    <xdr:to>
      <xdr:col>6</xdr:col>
      <xdr:colOff>38100</xdr:colOff>
      <xdr:row>77</xdr:row>
      <xdr:rowOff>134035</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150562</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63111" y="130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51846</xdr:rowOff>
    </xdr:from>
    <xdr:to>
      <xdr:col>24</xdr:col>
      <xdr:colOff>63500</xdr:colOff>
      <xdr:row>96</xdr:row>
      <xdr:rowOff>140314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511046"/>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51846</xdr:rowOff>
    </xdr:from>
    <xdr:to>
      <xdr:col>19</xdr:col>
      <xdr:colOff>177800</xdr:colOff>
      <xdr:row>96</xdr:row>
      <xdr:rowOff>55218</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51104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55218</xdr:rowOff>
    </xdr:from>
    <xdr:to>
      <xdr:col>15</xdr:col>
      <xdr:colOff>50800</xdr:colOff>
      <xdr:row>96</xdr:row>
      <xdr:rowOff>132442</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514418"/>
          <a:ext cx="889000" cy="7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132442</xdr:rowOff>
    </xdr:from>
    <xdr:to>
      <xdr:col>10</xdr:col>
      <xdr:colOff>114300</xdr:colOff>
      <xdr:row>96</xdr:row>
      <xdr:rowOff>134813</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591642"/>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89514</xdr:rowOff>
    </xdr:from>
    <xdr:to>
      <xdr:col>24</xdr:col>
      <xdr:colOff>114300</xdr:colOff>
      <xdr:row>97</xdr:row>
      <xdr:rowOff>19664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5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67941</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5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1046</xdr:rowOff>
    </xdr:from>
    <xdr:to>
      <xdr:col>20</xdr:col>
      <xdr:colOff>38100</xdr:colOff>
      <xdr:row>96</xdr:row>
      <xdr:rowOff>102646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4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119173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23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4418</xdr:rowOff>
    </xdr:from>
    <xdr:to>
      <xdr:col>15</xdr:col>
      <xdr:colOff>101600</xdr:colOff>
      <xdr:row>96</xdr:row>
      <xdr:rowOff>106018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4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122545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2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81642</xdr:rowOff>
    </xdr:from>
    <xdr:to>
      <xdr:col>10</xdr:col>
      <xdr:colOff>165100</xdr:colOff>
      <xdr:row>97</xdr:row>
      <xdr:rowOff>11792</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5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28319</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84013</xdr:rowOff>
    </xdr:from>
    <xdr:to>
      <xdr:col>6</xdr:col>
      <xdr:colOff>38100</xdr:colOff>
      <xdr:row>97</xdr:row>
      <xdr:rowOff>14163</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5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30690</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3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112900</xdr:rowOff>
    </xdr:from>
    <xdr:to>
      <xdr:col>55</xdr:col>
      <xdr:colOff>0</xdr:colOff>
      <xdr:row>37</xdr:row>
      <xdr:rowOff>123968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456550"/>
          <a:ext cx="8382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123968</xdr:rowOff>
    </xdr:from>
    <xdr:to>
      <xdr:col>50</xdr:col>
      <xdr:colOff>114300</xdr:colOff>
      <xdr:row>37</xdr:row>
      <xdr:rowOff>141373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467618"/>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141373</xdr:rowOff>
    </xdr:from>
    <xdr:to>
      <xdr:col>45</xdr:col>
      <xdr:colOff>177800</xdr:colOff>
      <xdr:row>37</xdr:row>
      <xdr:rowOff>150646</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485023"/>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150646</xdr:rowOff>
    </xdr:from>
    <xdr:to>
      <xdr:col>41</xdr:col>
      <xdr:colOff>50800</xdr:colOff>
      <xdr:row>38</xdr:row>
      <xdr:rowOff>11833</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94296"/>
          <a:ext cx="8890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62100</xdr:rowOff>
    </xdr:from>
    <xdr:to>
      <xdr:col>55</xdr:col>
      <xdr:colOff>50800</xdr:colOff>
      <xdr:row>37</xdr:row>
      <xdr:rowOff>163700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40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148477</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3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73168</xdr:rowOff>
    </xdr:from>
    <xdr:to>
      <xdr:col>50</xdr:col>
      <xdr:colOff>165100</xdr:colOff>
      <xdr:row>38</xdr:row>
      <xdr:rowOff>3318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165895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5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90573</xdr:rowOff>
    </xdr:from>
    <xdr:to>
      <xdr:col>46</xdr:col>
      <xdr:colOff>38100</xdr:colOff>
      <xdr:row>38</xdr:row>
      <xdr:rowOff>20723</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11850</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99846</xdr:rowOff>
    </xdr:from>
    <xdr:to>
      <xdr:col>41</xdr:col>
      <xdr:colOff>101600</xdr:colOff>
      <xdr:row>38</xdr:row>
      <xdr:rowOff>29997</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434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21123</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5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132483</xdr:rowOff>
    </xdr:from>
    <xdr:to>
      <xdr:col>36</xdr:col>
      <xdr:colOff>165100</xdr:colOff>
      <xdr:row>38</xdr:row>
      <xdr:rowOff>62633</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7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53760</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5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165597</xdr:rowOff>
    </xdr:from>
    <xdr:to>
      <xdr:col>55</xdr:col>
      <xdr:colOff>0</xdr:colOff>
      <xdr:row>59</xdr:row>
      <xdr:rowOff>8355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10109697"/>
          <a:ext cx="838200" cy="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154835</xdr:rowOff>
    </xdr:from>
    <xdr:to>
      <xdr:col>50</xdr:col>
      <xdr:colOff>114300</xdr:colOff>
      <xdr:row>58</xdr:row>
      <xdr:rowOff>165597</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8750300" y="10098935"/>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149317</xdr:rowOff>
    </xdr:from>
    <xdr:to>
      <xdr:col>45</xdr:col>
      <xdr:colOff>177800</xdr:colOff>
      <xdr:row>58</xdr:row>
      <xdr:rowOff>154835</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7861300" y="10093417"/>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149317</xdr:rowOff>
    </xdr:from>
    <xdr:to>
      <xdr:col>41</xdr:col>
      <xdr:colOff>50800</xdr:colOff>
      <xdr:row>59</xdr:row>
      <xdr:rowOff>5480</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10093417"/>
          <a:ext cx="889000" cy="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129005</xdr:rowOff>
    </xdr:from>
    <xdr:to>
      <xdr:col>55</xdr:col>
      <xdr:colOff>50800</xdr:colOff>
      <xdr:row>59</xdr:row>
      <xdr:rowOff>59155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114797</xdr:rowOff>
    </xdr:from>
    <xdr:to>
      <xdr:col>50</xdr:col>
      <xdr:colOff>165100</xdr:colOff>
      <xdr:row>59</xdr:row>
      <xdr:rowOff>44947</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5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61474</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39795" y="98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104035</xdr:rowOff>
    </xdr:from>
    <xdr:to>
      <xdr:col>46</xdr:col>
      <xdr:colOff>38100</xdr:colOff>
      <xdr:row>59</xdr:row>
      <xdr:rowOff>34185</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04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50712</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50795" y="982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98517</xdr:rowOff>
    </xdr:from>
    <xdr:to>
      <xdr:col>41</xdr:col>
      <xdr:colOff>101600</xdr:colOff>
      <xdr:row>59</xdr:row>
      <xdr:rowOff>28667</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45194</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61795" y="981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126130</xdr:rowOff>
    </xdr:from>
    <xdr:to>
      <xdr:col>36</xdr:col>
      <xdr:colOff>165100</xdr:colOff>
      <xdr:row>59</xdr:row>
      <xdr:rowOff>56280</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0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47407</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672795" y="1016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129187</xdr:rowOff>
    </xdr:from>
    <xdr:to>
      <xdr:col>55</xdr:col>
      <xdr:colOff>0</xdr:colOff>
      <xdr:row>78</xdr:row>
      <xdr:rowOff>134082</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02287"/>
          <a:ext cx="8382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114312</xdr:rowOff>
    </xdr:from>
    <xdr:to>
      <xdr:col>50</xdr:col>
      <xdr:colOff>114300</xdr:colOff>
      <xdr:row>78</xdr:row>
      <xdr:rowOff>134082</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87412"/>
          <a:ext cx="889000" cy="1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114312</xdr:rowOff>
    </xdr:from>
    <xdr:to>
      <xdr:col>45</xdr:col>
      <xdr:colOff>177800</xdr:colOff>
      <xdr:row>78</xdr:row>
      <xdr:rowOff>122377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487412"/>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121862</xdr:rowOff>
    </xdr:from>
    <xdr:to>
      <xdr:col>41</xdr:col>
      <xdr:colOff>50800</xdr:colOff>
      <xdr:row>78</xdr:row>
      <xdr:rowOff>122377</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494962"/>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78387</xdr:rowOff>
    </xdr:from>
    <xdr:to>
      <xdr:col>55</xdr:col>
      <xdr:colOff>50800</xdr:colOff>
      <xdr:row>79</xdr:row>
      <xdr:rowOff>8537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83282</xdr:rowOff>
    </xdr:from>
    <xdr:to>
      <xdr:col>50</xdr:col>
      <xdr:colOff>165100</xdr:colOff>
      <xdr:row>79</xdr:row>
      <xdr:rowOff>13432</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5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4559</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5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63512</xdr:rowOff>
    </xdr:from>
    <xdr:to>
      <xdr:col>46</xdr:col>
      <xdr:colOff>38100</xdr:colOff>
      <xdr:row>78</xdr:row>
      <xdr:rowOff>165112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156239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5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71577</xdr:rowOff>
    </xdr:from>
    <xdr:to>
      <xdr:col>41</xdr:col>
      <xdr:colOff>101600</xdr:colOff>
      <xdr:row>79</xdr:row>
      <xdr:rowOff>1727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164304</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5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71062</xdr:rowOff>
    </xdr:from>
    <xdr:to>
      <xdr:col>36</xdr:col>
      <xdr:colOff>165100</xdr:colOff>
      <xdr:row>79</xdr:row>
      <xdr:rowOff>1212</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163789</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5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74702</xdr:rowOff>
    </xdr:from>
    <xdr:to>
      <xdr:col>55</xdr:col>
      <xdr:colOff>0</xdr:colOff>
      <xdr:row>98</xdr:row>
      <xdr:rowOff>20803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705352"/>
          <a:ext cx="838200" cy="1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74702</xdr:rowOff>
    </xdr:from>
    <xdr:to>
      <xdr:col>50</xdr:col>
      <xdr:colOff>114300</xdr:colOff>
      <xdr:row>97</xdr:row>
      <xdr:rowOff>121126</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705352"/>
          <a:ext cx="889000" cy="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77074</xdr:rowOff>
    </xdr:from>
    <xdr:to>
      <xdr:col>45</xdr:col>
      <xdr:colOff>177800</xdr:colOff>
      <xdr:row>97</xdr:row>
      <xdr:rowOff>121126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7861300" y="16707724"/>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77074</xdr:rowOff>
    </xdr:from>
    <xdr:to>
      <xdr:col>41</xdr:col>
      <xdr:colOff>50800</xdr:colOff>
      <xdr:row>98</xdr:row>
      <xdr:rowOff>38257</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6972300" y="16707724"/>
          <a:ext cx="889000" cy="1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141453</xdr:rowOff>
    </xdr:from>
    <xdr:to>
      <xdr:col>55</xdr:col>
      <xdr:colOff>50800</xdr:colOff>
      <xdr:row>98</xdr:row>
      <xdr:rowOff>71603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7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92608</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7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23902</xdr:rowOff>
    </xdr:from>
    <xdr:to>
      <xdr:col>50</xdr:col>
      <xdr:colOff>165100</xdr:colOff>
      <xdr:row>97</xdr:row>
      <xdr:rowOff>125502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6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142029</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39795" y="1642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70326</xdr:rowOff>
    </xdr:from>
    <xdr:to>
      <xdr:col>46</xdr:col>
      <xdr:colOff>38100</xdr:colOff>
      <xdr:row>98</xdr:row>
      <xdr:rowOff>476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4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26274</xdr:rowOff>
    </xdr:from>
    <xdr:to>
      <xdr:col>41</xdr:col>
      <xdr:colOff>101600</xdr:colOff>
      <xdr:row>97</xdr:row>
      <xdr:rowOff>127874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6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144401</xdr:rowOff>
    </xdr:from>
    <xdr:ext cx="59901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61795" y="1643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158907</xdr:rowOff>
    </xdr:from>
    <xdr:to>
      <xdr:col>36</xdr:col>
      <xdr:colOff>165100</xdr:colOff>
      <xdr:row>98</xdr:row>
      <xdr:rowOff>89057</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7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80184</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8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133965</xdr:rowOff>
    </xdr:from>
    <xdr:to>
      <xdr:col>85</xdr:col>
      <xdr:colOff>127000</xdr:colOff>
      <xdr:row>38</xdr:row>
      <xdr:rowOff>134572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649065"/>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121805</xdr:rowOff>
    </xdr:from>
    <xdr:to>
      <xdr:col>81</xdr:col>
      <xdr:colOff>50800</xdr:colOff>
      <xdr:row>38</xdr:row>
      <xdr:rowOff>133965</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36905"/>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80428</xdr:rowOff>
    </xdr:from>
    <xdr:to>
      <xdr:col>76</xdr:col>
      <xdr:colOff>114300</xdr:colOff>
      <xdr:row>38</xdr:row>
      <xdr:rowOff>121805</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595528"/>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48024</xdr:rowOff>
    </xdr:from>
    <xdr:to>
      <xdr:col>71</xdr:col>
      <xdr:colOff>177800</xdr:colOff>
      <xdr:row>38</xdr:row>
      <xdr:rowOff>80428</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563124"/>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83772</xdr:rowOff>
    </xdr:from>
    <xdr:to>
      <xdr:col>85</xdr:col>
      <xdr:colOff>177800</xdr:colOff>
      <xdr:row>39</xdr:row>
      <xdr:rowOff>13922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5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45081</xdr:rowOff>
    </xdr:from>
    <xdr:ext cx="469744"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6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83165</xdr:rowOff>
    </xdr:from>
    <xdr:to>
      <xdr:col>81</xdr:col>
      <xdr:colOff>101600</xdr:colOff>
      <xdr:row>39</xdr:row>
      <xdr:rowOff>13315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4442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46428" y="66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71005</xdr:rowOff>
    </xdr:from>
    <xdr:to>
      <xdr:col>76</xdr:col>
      <xdr:colOff>165100</xdr:colOff>
      <xdr:row>39</xdr:row>
      <xdr:rowOff>1155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5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163732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6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29628</xdr:rowOff>
    </xdr:from>
    <xdr:to>
      <xdr:col>72</xdr:col>
      <xdr:colOff>38100</xdr:colOff>
      <xdr:row>38</xdr:row>
      <xdr:rowOff>131228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5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147755</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36111" y="63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168674</xdr:rowOff>
    </xdr:from>
    <xdr:to>
      <xdr:col>67</xdr:col>
      <xdr:colOff>101600</xdr:colOff>
      <xdr:row>38</xdr:row>
      <xdr:rowOff>98824</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115352</xdr:rowOff>
    </xdr:from>
    <xdr:ext cx="534377"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47111" y="62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53673</xdr:rowOff>
    </xdr:from>
    <xdr:to>
      <xdr:col>85</xdr:col>
      <xdr:colOff>127000</xdr:colOff>
      <xdr:row>77</xdr:row>
      <xdr:rowOff>80150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255323"/>
          <a:ext cx="8382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80150</xdr:rowOff>
    </xdr:from>
    <xdr:to>
      <xdr:col>81</xdr:col>
      <xdr:colOff>50800</xdr:colOff>
      <xdr:row>77</xdr:row>
      <xdr:rowOff>82280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8180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75212</xdr:rowOff>
    </xdr:from>
    <xdr:to>
      <xdr:col>76</xdr:col>
      <xdr:colOff>114300</xdr:colOff>
      <xdr:row>77</xdr:row>
      <xdr:rowOff>82280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27686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5406</xdr:rowOff>
    </xdr:from>
    <xdr:to>
      <xdr:col>71</xdr:col>
      <xdr:colOff>177800</xdr:colOff>
      <xdr:row>77</xdr:row>
      <xdr:rowOff>75212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207056"/>
          <a:ext cx="889000" cy="6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2873</xdr:rowOff>
    </xdr:from>
    <xdr:to>
      <xdr:col>85</xdr:col>
      <xdr:colOff>177800</xdr:colOff>
      <xdr:row>77</xdr:row>
      <xdr:rowOff>104473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2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152750</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29350</xdr:rowOff>
    </xdr:from>
    <xdr:to>
      <xdr:col>81</xdr:col>
      <xdr:colOff>101600</xdr:colOff>
      <xdr:row>77</xdr:row>
      <xdr:rowOff>130950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122077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31480</xdr:rowOff>
    </xdr:from>
    <xdr:to>
      <xdr:col>76</xdr:col>
      <xdr:colOff>165100</xdr:colOff>
      <xdr:row>77</xdr:row>
      <xdr:rowOff>133080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2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124207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3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24412</xdr:rowOff>
    </xdr:from>
    <xdr:to>
      <xdr:col>72</xdr:col>
      <xdr:colOff>38100</xdr:colOff>
      <xdr:row>77</xdr:row>
      <xdr:rowOff>126012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117139</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126056</xdr:rowOff>
    </xdr:from>
    <xdr:to>
      <xdr:col>67</xdr:col>
      <xdr:colOff>101600</xdr:colOff>
      <xdr:row>77</xdr:row>
      <xdr:rowOff>56206</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1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47333</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2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299</xdr:rowOff>
    </xdr:from>
    <xdr:to>
      <xdr:col>85</xdr:col>
      <xdr:colOff>127000</xdr:colOff>
      <xdr:row>99</xdr:row>
      <xdr:rowOff>29544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973849"/>
          <a:ext cx="8382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29544</xdr:rowOff>
    </xdr:from>
    <xdr:to>
      <xdr:col>81</xdr:col>
      <xdr:colOff>50800</xdr:colOff>
      <xdr:row>99</xdr:row>
      <xdr:rowOff>41802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7003094"/>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14136</xdr:rowOff>
    </xdr:from>
    <xdr:to>
      <xdr:col>76</xdr:col>
      <xdr:colOff>114300</xdr:colOff>
      <xdr:row>99</xdr:row>
      <xdr:rowOff>41802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87686"/>
          <a:ext cx="889000" cy="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14136</xdr:rowOff>
    </xdr:from>
    <xdr:to>
      <xdr:col>71</xdr:col>
      <xdr:colOff>177800</xdr:colOff>
      <xdr:row>99</xdr:row>
      <xdr:rowOff>42235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987686"/>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120949</xdr:rowOff>
    </xdr:from>
    <xdr:to>
      <xdr:col>85</xdr:col>
      <xdr:colOff>177800</xdr:colOff>
      <xdr:row>99</xdr:row>
      <xdr:rowOff>51099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80326</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7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150194</xdr:rowOff>
    </xdr:from>
    <xdr:to>
      <xdr:col>81</xdr:col>
      <xdr:colOff>101600</xdr:colOff>
      <xdr:row>99</xdr:row>
      <xdr:rowOff>80344</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96871</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7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162452</xdr:rowOff>
    </xdr:from>
    <xdr:to>
      <xdr:col>76</xdr:col>
      <xdr:colOff>165100</xdr:colOff>
      <xdr:row>99</xdr:row>
      <xdr:rowOff>92602</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109129</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7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134786</xdr:rowOff>
    </xdr:from>
    <xdr:to>
      <xdr:col>72</xdr:col>
      <xdr:colOff>38100</xdr:colOff>
      <xdr:row>99</xdr:row>
      <xdr:rowOff>64936</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81463</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7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162885</xdr:rowOff>
    </xdr:from>
    <xdr:to>
      <xdr:col>67</xdr:col>
      <xdr:colOff>101600</xdr:colOff>
      <xdr:row>99</xdr:row>
      <xdr:rowOff>93035</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109562</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7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50603</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394253"/>
          <a:ext cx="838200" cy="1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50603</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0434300" y="6394253"/>
          <a:ext cx="889000" cy="1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171253</xdr:rowOff>
    </xdr:from>
    <xdr:to>
      <xdr:col>112</xdr:col>
      <xdr:colOff>38100</xdr:colOff>
      <xdr:row>37</xdr:row>
      <xdr:rowOff>101403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3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117930</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088428" y="611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93432</xdr:rowOff>
    </xdr:from>
    <xdr:to>
      <xdr:col>116</xdr:col>
      <xdr:colOff>63500</xdr:colOff>
      <xdr:row>59</xdr:row>
      <xdr:rowOff>93438</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208982"/>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93438</xdr:rowOff>
    </xdr:from>
    <xdr:to>
      <xdr:col>111</xdr:col>
      <xdr:colOff>177800</xdr:colOff>
      <xdr:row>59</xdr:row>
      <xdr:rowOff>93552</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20898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93552</xdr:rowOff>
    </xdr:from>
    <xdr:to>
      <xdr:col>107</xdr:col>
      <xdr:colOff>50800</xdr:colOff>
      <xdr:row>59</xdr:row>
      <xdr:rowOff>93634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20910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93634</xdr:rowOff>
    </xdr:from>
    <xdr:to>
      <xdr:col>102</xdr:col>
      <xdr:colOff>114300</xdr:colOff>
      <xdr:row>59</xdr:row>
      <xdr:rowOff>95551</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209184"/>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42632</xdr:rowOff>
    </xdr:from>
    <xdr:to>
      <xdr:col>116</xdr:col>
      <xdr:colOff>114300</xdr:colOff>
      <xdr:row>59</xdr:row>
      <xdr:rowOff>144232</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42638</xdr:rowOff>
    </xdr:from>
    <xdr:to>
      <xdr:col>112</xdr:col>
      <xdr:colOff>38100</xdr:colOff>
      <xdr:row>59</xdr:row>
      <xdr:rowOff>144238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135365</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1025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42752</xdr:rowOff>
    </xdr:from>
    <xdr:to>
      <xdr:col>107</xdr:col>
      <xdr:colOff>101600</xdr:colOff>
      <xdr:row>59</xdr:row>
      <xdr:rowOff>144352</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135479</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1025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42834</xdr:rowOff>
    </xdr:from>
    <xdr:to>
      <xdr:col>102</xdr:col>
      <xdr:colOff>165100</xdr:colOff>
      <xdr:row>59</xdr:row>
      <xdr:rowOff>144434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135561</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102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44751</xdr:rowOff>
    </xdr:from>
    <xdr:to>
      <xdr:col>98</xdr:col>
      <xdr:colOff>38100</xdr:colOff>
      <xdr:row>59</xdr:row>
      <xdr:rowOff>146351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137478</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1025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138659</xdr:rowOff>
    </xdr:from>
    <xdr:to>
      <xdr:col>116</xdr:col>
      <xdr:colOff>63500</xdr:colOff>
      <xdr:row>75</xdr:row>
      <xdr:rowOff>141580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1323300" y="12997409"/>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138659</xdr:rowOff>
    </xdr:from>
    <xdr:to>
      <xdr:col>111</xdr:col>
      <xdr:colOff>177800</xdr:colOff>
      <xdr:row>76</xdr:row>
      <xdr:rowOff>53505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2997409"/>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53505</xdr:rowOff>
    </xdr:from>
    <xdr:to>
      <xdr:col>107</xdr:col>
      <xdr:colOff>50800</xdr:colOff>
      <xdr:row>76</xdr:row>
      <xdr:rowOff>81674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3083705"/>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81674</xdr:rowOff>
    </xdr:from>
    <xdr:to>
      <xdr:col>102</xdr:col>
      <xdr:colOff>114300</xdr:colOff>
      <xdr:row>76</xdr:row>
      <xdr:rowOff>127369</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3111874"/>
          <a:ext cx="8890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90780</xdr:rowOff>
    </xdr:from>
    <xdr:to>
      <xdr:col>116</xdr:col>
      <xdr:colOff>114300</xdr:colOff>
      <xdr:row>76</xdr:row>
      <xdr:rowOff>20929</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949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113657</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8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87859</xdr:rowOff>
    </xdr:from>
    <xdr:to>
      <xdr:col>112</xdr:col>
      <xdr:colOff>38100</xdr:colOff>
      <xdr:row>76</xdr:row>
      <xdr:rowOff>18008</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946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34536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27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2705</xdr:rowOff>
    </xdr:from>
    <xdr:to>
      <xdr:col>107</xdr:col>
      <xdr:colOff>101600</xdr:colOff>
      <xdr:row>76</xdr:row>
      <xdr:rowOff>104305</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0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95432</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1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30874</xdr:rowOff>
    </xdr:from>
    <xdr:to>
      <xdr:col>102</xdr:col>
      <xdr:colOff>165100</xdr:colOff>
      <xdr:row>76</xdr:row>
      <xdr:rowOff>132474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0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123601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1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76569</xdr:rowOff>
    </xdr:from>
    <xdr:to>
      <xdr:col>98</xdr:col>
      <xdr:colOff>38100</xdr:colOff>
      <xdr:row>77</xdr:row>
      <xdr:rowOff>6719</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1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169296</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1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住民一人当たり歳出決算総額は</a:t>
          </a:r>
          <a:r>
            <a:rPr kumimoji="1" lang="en-US" altLang="ja-JP" sz="1100">
              <a:solidFill>
                <a:schemeClr val="dk1"/>
              </a:solidFill>
              <a:effectLst/>
              <a:latin typeface="+mn-lt"/>
              <a:ea typeface="+mn-ea"/>
              <a:cs typeface="+mn-cs"/>
            </a:rPr>
            <a:t>625,083</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大きな割合を占めているのが普通建設事業費である。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は役場庁舎</a:t>
          </a:r>
          <a:r>
            <a:rPr kumimoji="1" lang="ja-JP" altLang="en-US" sz="1100">
              <a:solidFill>
                <a:schemeClr val="dk1"/>
              </a:solidFill>
              <a:effectLst/>
              <a:latin typeface="+mn-lt"/>
              <a:ea typeface="+mn-ea"/>
              <a:cs typeface="+mn-cs"/>
            </a:rPr>
            <a:t>屋内消火栓更改等工事</a:t>
          </a:r>
          <a:r>
            <a:rPr kumimoji="1" lang="ja-JP" altLang="ja-JP" sz="1100">
              <a:solidFill>
                <a:schemeClr val="dk1"/>
              </a:solidFill>
              <a:effectLst/>
              <a:latin typeface="+mn-lt"/>
              <a:ea typeface="+mn-ea"/>
              <a:cs typeface="+mn-cs"/>
            </a:rPr>
            <a:t>等が実施されたが、</a:t>
          </a:r>
          <a:r>
            <a:rPr kumimoji="1" lang="ja-JP" altLang="en-US" sz="1100">
              <a:solidFill>
                <a:schemeClr val="dk1"/>
              </a:solidFill>
              <a:effectLst/>
              <a:latin typeface="+mn-lt"/>
              <a:ea typeface="+mn-ea"/>
              <a:cs typeface="+mn-cs"/>
            </a:rPr>
            <a:t>町立保育所整備事業の</a:t>
          </a:r>
          <a:r>
            <a:rPr kumimoji="1" lang="ja-JP" altLang="ja-JP" sz="1100">
              <a:solidFill>
                <a:schemeClr val="dk1"/>
              </a:solidFill>
              <a:effectLst/>
              <a:latin typeface="+mn-lt"/>
              <a:ea typeface="+mn-ea"/>
              <a:cs typeface="+mn-cs"/>
            </a:rPr>
            <a:t>完了等もあり前年度比では</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29.7</a:t>
          </a:r>
          <a:r>
            <a:rPr kumimoji="1" lang="ja-JP" altLang="en-US" sz="1100">
              <a:solidFill>
                <a:schemeClr val="dk1"/>
              </a:solidFill>
              <a:effectLst/>
              <a:latin typeface="+mn-lt"/>
              <a:ea typeface="+mn-ea"/>
              <a:cs typeface="+mn-cs"/>
            </a:rPr>
            <a:t>ポイント減</a:t>
          </a:r>
          <a:r>
            <a:rPr kumimoji="1" lang="ja-JP" altLang="ja-JP" sz="1100">
              <a:solidFill>
                <a:schemeClr val="dk1"/>
              </a:solidFill>
              <a:effectLst/>
              <a:latin typeface="+mn-lt"/>
              <a:ea typeface="+mn-ea"/>
              <a:cs typeface="+mn-cs"/>
            </a:rPr>
            <a:t>）の減となっているものの、住民一人当たりで</a:t>
          </a:r>
          <a:r>
            <a:rPr kumimoji="1" lang="en-US" altLang="ja-JP" sz="1100">
              <a:solidFill>
                <a:schemeClr val="dk1"/>
              </a:solidFill>
              <a:effectLst/>
              <a:latin typeface="+mn-lt"/>
              <a:ea typeface="+mn-ea"/>
              <a:cs typeface="+mn-cs"/>
            </a:rPr>
            <a:t>94,738</a:t>
          </a:r>
          <a:r>
            <a:rPr kumimoji="1" lang="ja-JP" altLang="ja-JP" sz="1100">
              <a:solidFill>
                <a:schemeClr val="dk1"/>
              </a:solidFill>
              <a:effectLst/>
              <a:latin typeface="+mn-lt"/>
              <a:ea typeface="+mn-ea"/>
              <a:cs typeface="+mn-cs"/>
            </a:rPr>
            <a:t>円と高い金額水準となっている。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は既存公共施設の老朽化による更新や大規模改修が必要となってきており、施設そのものの必要性を検討し、年度間で平準化しながら対応していくこととしている。</a:t>
          </a:r>
          <a:endParaRPr lang="ja-JP" altLang="ja-JP" sz="1400">
            <a:effectLst/>
          </a:endParaRPr>
        </a:p>
        <a:p>
          <a:r>
            <a:rPr kumimoji="1" lang="ja-JP" altLang="ja-JP" sz="1100">
              <a:solidFill>
                <a:schemeClr val="dk1"/>
              </a:solidFill>
              <a:effectLst/>
              <a:latin typeface="+mn-lt"/>
              <a:ea typeface="+mn-ea"/>
              <a:cs typeface="+mn-cs"/>
            </a:rPr>
            <a:t>　また、類似団体平均を上回っている維持補修費は、除雪経費の影響によるものである。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8,120
154.08
5,309,072
5,143,186
162,015
3,127,708
5,910,705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156337</xdr:rowOff>
    </xdr:from>
    <xdr:to>
      <xdr:col>24</xdr:col>
      <xdr:colOff>63500</xdr:colOff>
      <xdr:row>34</xdr:row>
      <xdr:rowOff>38989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14187"/>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159639</xdr:rowOff>
    </xdr:from>
    <xdr:to>
      <xdr:col>19</xdr:col>
      <xdr:colOff>177800</xdr:colOff>
      <xdr:row>34</xdr:row>
      <xdr:rowOff>38989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81748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81661</xdr:rowOff>
    </xdr:from>
    <xdr:to>
      <xdr:col>15</xdr:col>
      <xdr:colOff>50800</xdr:colOff>
      <xdr:row>33</xdr:row>
      <xdr:rowOff>159639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739511"/>
          <a:ext cx="889000" cy="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81661</xdr:rowOff>
    </xdr:from>
    <xdr:to>
      <xdr:col>10</xdr:col>
      <xdr:colOff>114300</xdr:colOff>
      <xdr:row>33</xdr:row>
      <xdr:rowOff>133096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73951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105537</xdr:rowOff>
    </xdr:from>
    <xdr:to>
      <xdr:col>24</xdr:col>
      <xdr:colOff>114300</xdr:colOff>
      <xdr:row>34</xdr:row>
      <xdr:rowOff>35687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128414</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1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159639</xdr:rowOff>
    </xdr:from>
    <xdr:to>
      <xdr:col>20</xdr:col>
      <xdr:colOff>38100</xdr:colOff>
      <xdr:row>34</xdr:row>
      <xdr:rowOff>89789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106316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108839</xdr:rowOff>
    </xdr:from>
    <xdr:to>
      <xdr:col>15</xdr:col>
      <xdr:colOff>101600</xdr:colOff>
      <xdr:row>34</xdr:row>
      <xdr:rowOff>38989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55516</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5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30861</xdr:rowOff>
    </xdr:from>
    <xdr:to>
      <xdr:col>10</xdr:col>
      <xdr:colOff>165100</xdr:colOff>
      <xdr:row>33</xdr:row>
      <xdr:rowOff>132461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6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148988</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4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82296</xdr:rowOff>
    </xdr:from>
    <xdr:to>
      <xdr:col>6</xdr:col>
      <xdr:colOff>38100</xdr:colOff>
      <xdr:row>34</xdr:row>
      <xdr:rowOff>12446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28973</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51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27132</xdr:rowOff>
    </xdr:from>
    <xdr:to>
      <xdr:col>24</xdr:col>
      <xdr:colOff>63500</xdr:colOff>
      <xdr:row>58</xdr:row>
      <xdr:rowOff>44470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971232"/>
          <a:ext cx="838200" cy="1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44470</xdr:rowOff>
    </xdr:from>
    <xdr:to>
      <xdr:col>19</xdr:col>
      <xdr:colOff>177800</xdr:colOff>
      <xdr:row>58</xdr:row>
      <xdr:rowOff>76222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88570"/>
          <a:ext cx="889000" cy="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60406</xdr:rowOff>
    </xdr:from>
    <xdr:to>
      <xdr:col>15</xdr:col>
      <xdr:colOff>50800</xdr:colOff>
      <xdr:row>58</xdr:row>
      <xdr:rowOff>76222</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04506"/>
          <a:ext cx="8890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60406</xdr:rowOff>
    </xdr:from>
    <xdr:to>
      <xdr:col>10</xdr:col>
      <xdr:colOff>114300</xdr:colOff>
      <xdr:row>58</xdr:row>
      <xdr:rowOff>83396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04506"/>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147782</xdr:rowOff>
    </xdr:from>
    <xdr:to>
      <xdr:col>24</xdr:col>
      <xdr:colOff>114300</xdr:colOff>
      <xdr:row>58</xdr:row>
      <xdr:rowOff>77932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107159</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0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165120</xdr:rowOff>
    </xdr:from>
    <xdr:to>
      <xdr:col>20</xdr:col>
      <xdr:colOff>38100</xdr:colOff>
      <xdr:row>58</xdr:row>
      <xdr:rowOff>95270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111797</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71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25422</xdr:rowOff>
    </xdr:from>
    <xdr:to>
      <xdr:col>15</xdr:col>
      <xdr:colOff>101600</xdr:colOff>
      <xdr:row>58</xdr:row>
      <xdr:rowOff>127022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118149</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1006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9606</xdr:rowOff>
    </xdr:from>
    <xdr:to>
      <xdr:col>10</xdr:col>
      <xdr:colOff>165100</xdr:colOff>
      <xdr:row>58</xdr:row>
      <xdr:rowOff>111206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102333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1004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32596</xdr:rowOff>
    </xdr:from>
    <xdr:to>
      <xdr:col>6</xdr:col>
      <xdr:colOff>38100</xdr:colOff>
      <xdr:row>58</xdr:row>
      <xdr:rowOff>134196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125323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1006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30345</xdr:rowOff>
    </xdr:from>
    <xdr:to>
      <xdr:col>24</xdr:col>
      <xdr:colOff>63500</xdr:colOff>
      <xdr:row>77</xdr:row>
      <xdr:rowOff>110751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889095"/>
          <a:ext cx="838200" cy="4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30345</xdr:rowOff>
    </xdr:from>
    <xdr:to>
      <xdr:col>19</xdr:col>
      <xdr:colOff>177800</xdr:colOff>
      <xdr:row>76</xdr:row>
      <xdr:rowOff>115019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889095"/>
          <a:ext cx="889000" cy="25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115019</xdr:rowOff>
    </xdr:from>
    <xdr:to>
      <xdr:col>15</xdr:col>
      <xdr:colOff>50800</xdr:colOff>
      <xdr:row>77</xdr:row>
      <xdr:rowOff>137551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45219"/>
          <a:ext cx="889000" cy="19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137551</xdr:rowOff>
    </xdr:from>
    <xdr:to>
      <xdr:col>10</xdr:col>
      <xdr:colOff>114300</xdr:colOff>
      <xdr:row>78</xdr:row>
      <xdr:rowOff>25659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39201"/>
          <a:ext cx="889000" cy="5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59951</xdr:rowOff>
    </xdr:from>
    <xdr:to>
      <xdr:col>24</xdr:col>
      <xdr:colOff>114300</xdr:colOff>
      <xdr:row>77</xdr:row>
      <xdr:rowOff>161551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38378</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24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150995</xdr:rowOff>
    </xdr:from>
    <xdr:to>
      <xdr:col>20</xdr:col>
      <xdr:colOff>38100</xdr:colOff>
      <xdr:row>75</xdr:row>
      <xdr:rowOff>81145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97672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61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64219</xdr:rowOff>
    </xdr:from>
    <xdr:to>
      <xdr:col>15</xdr:col>
      <xdr:colOff>101600</xdr:colOff>
      <xdr:row>76</xdr:row>
      <xdr:rowOff>165819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156946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8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86751</xdr:rowOff>
    </xdr:from>
    <xdr:to>
      <xdr:col>10</xdr:col>
      <xdr:colOff>165100</xdr:colOff>
      <xdr:row>78</xdr:row>
      <xdr:rowOff>16901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8028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146309</xdr:rowOff>
    </xdr:from>
    <xdr:to>
      <xdr:col>6</xdr:col>
      <xdr:colOff>38100</xdr:colOff>
      <xdr:row>78</xdr:row>
      <xdr:rowOff>76459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67586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163480</xdr:rowOff>
    </xdr:from>
    <xdr:to>
      <xdr:col>24</xdr:col>
      <xdr:colOff>63500</xdr:colOff>
      <xdr:row>98</xdr:row>
      <xdr:rowOff>168492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965580"/>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168492</xdr:rowOff>
    </xdr:from>
    <xdr:to>
      <xdr:col>19</xdr:col>
      <xdr:colOff>177800</xdr:colOff>
      <xdr:row>98</xdr:row>
      <xdr:rowOff>169585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970592"/>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146349</xdr:rowOff>
    </xdr:from>
    <xdr:to>
      <xdr:col>15</xdr:col>
      <xdr:colOff>50800</xdr:colOff>
      <xdr:row>98</xdr:row>
      <xdr:rowOff>169585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6948449"/>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146349</xdr:rowOff>
    </xdr:from>
    <xdr:to>
      <xdr:col>10</xdr:col>
      <xdr:colOff>114300</xdr:colOff>
      <xdr:row>98</xdr:row>
      <xdr:rowOff>149436</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94844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112680</xdr:rowOff>
    </xdr:from>
    <xdr:to>
      <xdr:col>24</xdr:col>
      <xdr:colOff>114300</xdr:colOff>
      <xdr:row>99</xdr:row>
      <xdr:rowOff>42830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9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117692</xdr:rowOff>
    </xdr:from>
    <xdr:to>
      <xdr:col>20</xdr:col>
      <xdr:colOff>38100</xdr:colOff>
      <xdr:row>99</xdr:row>
      <xdr:rowOff>47842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9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38969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70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118785</xdr:rowOff>
    </xdr:from>
    <xdr:to>
      <xdr:col>15</xdr:col>
      <xdr:colOff>101600</xdr:colOff>
      <xdr:row>99</xdr:row>
      <xdr:rowOff>48935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9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40062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701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95549</xdr:rowOff>
    </xdr:from>
    <xdr:to>
      <xdr:col>10</xdr:col>
      <xdr:colOff>165100</xdr:colOff>
      <xdr:row>99</xdr:row>
      <xdr:rowOff>25699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16826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98636</xdr:rowOff>
    </xdr:from>
    <xdr:to>
      <xdr:col>6</xdr:col>
      <xdr:colOff>38100</xdr:colOff>
      <xdr:row>99</xdr:row>
      <xdr:rowOff>28786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9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19913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9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148844</xdr:rowOff>
    </xdr:from>
    <xdr:to>
      <xdr:col>55</xdr:col>
      <xdr:colOff>0</xdr:colOff>
      <xdr:row>36</xdr:row>
      <xdr:rowOff>78359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149594"/>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78359</xdr:rowOff>
    </xdr:from>
    <xdr:to>
      <xdr:col>50</xdr:col>
      <xdr:colOff>114300</xdr:colOff>
      <xdr:row>36</xdr:row>
      <xdr:rowOff>100076</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25055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100076</xdr:rowOff>
    </xdr:from>
    <xdr:to>
      <xdr:col>45</xdr:col>
      <xdr:colOff>177800</xdr:colOff>
      <xdr:row>36</xdr:row>
      <xdr:rowOff>165227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27227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165227</xdr:rowOff>
    </xdr:from>
    <xdr:to>
      <xdr:col>41</xdr:col>
      <xdr:colOff>50800</xdr:colOff>
      <xdr:row>37</xdr:row>
      <xdr:rowOff>18923</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33742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98044</xdr:rowOff>
    </xdr:from>
    <xdr:to>
      <xdr:col>55</xdr:col>
      <xdr:colOff>50800</xdr:colOff>
      <xdr:row>36</xdr:row>
      <xdr:rowOff>28194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120921</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27559</xdr:rowOff>
    </xdr:from>
    <xdr:to>
      <xdr:col>50</xdr:col>
      <xdr:colOff>165100</xdr:colOff>
      <xdr:row>36</xdr:row>
      <xdr:rowOff>129159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145686</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49276</xdr:rowOff>
    </xdr:from>
    <xdr:to>
      <xdr:col>46</xdr:col>
      <xdr:colOff>38100</xdr:colOff>
      <xdr:row>36</xdr:row>
      <xdr:rowOff>150876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167403</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114427</xdr:rowOff>
    </xdr:from>
    <xdr:to>
      <xdr:col>41</xdr:col>
      <xdr:colOff>101600</xdr:colOff>
      <xdr:row>37</xdr:row>
      <xdr:rowOff>44577</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35704</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139573</xdr:rowOff>
    </xdr:from>
    <xdr:to>
      <xdr:col>36</xdr:col>
      <xdr:colOff>165100</xdr:colOff>
      <xdr:row>37</xdr:row>
      <xdr:rowOff>69723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60850</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123555</xdr:rowOff>
    </xdr:from>
    <xdr:to>
      <xdr:col>55</xdr:col>
      <xdr:colOff>0</xdr:colOff>
      <xdr:row>58</xdr:row>
      <xdr:rowOff>124447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067655"/>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117077</xdr:rowOff>
    </xdr:from>
    <xdr:to>
      <xdr:col>50</xdr:col>
      <xdr:colOff>114300</xdr:colOff>
      <xdr:row>58</xdr:row>
      <xdr:rowOff>124447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061177"/>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117077</xdr:rowOff>
    </xdr:from>
    <xdr:to>
      <xdr:col>45</xdr:col>
      <xdr:colOff>177800</xdr:colOff>
      <xdr:row>58</xdr:row>
      <xdr:rowOff>128898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61177"/>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128898</xdr:rowOff>
    </xdr:from>
    <xdr:to>
      <xdr:col>41</xdr:col>
      <xdr:colOff>50800</xdr:colOff>
      <xdr:row>58</xdr:row>
      <xdr:rowOff>135362</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72998"/>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72755</xdr:rowOff>
    </xdr:from>
    <xdr:to>
      <xdr:col>55</xdr:col>
      <xdr:colOff>50800</xdr:colOff>
      <xdr:row>59</xdr:row>
      <xdr:rowOff>2905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32132</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73647</xdr:rowOff>
    </xdr:from>
    <xdr:to>
      <xdr:col>50</xdr:col>
      <xdr:colOff>165100</xdr:colOff>
      <xdr:row>59</xdr:row>
      <xdr:rowOff>3797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166374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1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66277</xdr:rowOff>
    </xdr:from>
    <xdr:to>
      <xdr:col>46</xdr:col>
      <xdr:colOff>38100</xdr:colOff>
      <xdr:row>58</xdr:row>
      <xdr:rowOff>167877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159004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1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78098</xdr:rowOff>
    </xdr:from>
    <xdr:to>
      <xdr:col>41</xdr:col>
      <xdr:colOff>101600</xdr:colOff>
      <xdr:row>59</xdr:row>
      <xdr:rowOff>8248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170825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1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84562</xdr:rowOff>
    </xdr:from>
    <xdr:to>
      <xdr:col>36</xdr:col>
      <xdr:colOff>165100</xdr:colOff>
      <xdr:row>59</xdr:row>
      <xdr:rowOff>14712</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5839</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57564</xdr:rowOff>
    </xdr:from>
    <xdr:to>
      <xdr:col>55</xdr:col>
      <xdr:colOff>0</xdr:colOff>
      <xdr:row>78</xdr:row>
      <xdr:rowOff>94963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430664"/>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57564</xdr:rowOff>
    </xdr:from>
    <xdr:to>
      <xdr:col>50</xdr:col>
      <xdr:colOff>114300</xdr:colOff>
      <xdr:row>78</xdr:row>
      <xdr:rowOff>137536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30664"/>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96777</xdr:rowOff>
    </xdr:from>
    <xdr:to>
      <xdr:col>45</xdr:col>
      <xdr:colOff>177800</xdr:colOff>
      <xdr:row>78</xdr:row>
      <xdr:rowOff>137536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69877"/>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51468</xdr:rowOff>
    </xdr:from>
    <xdr:to>
      <xdr:col>41</xdr:col>
      <xdr:colOff>50800</xdr:colOff>
      <xdr:row>78</xdr:row>
      <xdr:rowOff>96777</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424568"/>
          <a:ext cx="8890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44163</xdr:rowOff>
    </xdr:from>
    <xdr:to>
      <xdr:col>55</xdr:col>
      <xdr:colOff>50800</xdr:colOff>
      <xdr:row>78</xdr:row>
      <xdr:rowOff>145763</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6764</xdr:rowOff>
    </xdr:from>
    <xdr:to>
      <xdr:col>50</xdr:col>
      <xdr:colOff>165100</xdr:colOff>
      <xdr:row>78</xdr:row>
      <xdr:rowOff>108364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99491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4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86736</xdr:rowOff>
    </xdr:from>
    <xdr:to>
      <xdr:col>46</xdr:col>
      <xdr:colOff>38100</xdr:colOff>
      <xdr:row>79</xdr:row>
      <xdr:rowOff>16886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8013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5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45977</xdr:rowOff>
    </xdr:from>
    <xdr:to>
      <xdr:col>41</xdr:col>
      <xdr:colOff>101600</xdr:colOff>
      <xdr:row>78</xdr:row>
      <xdr:rowOff>147577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138704</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5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668</xdr:rowOff>
    </xdr:from>
    <xdr:to>
      <xdr:col>36</xdr:col>
      <xdr:colOff>165100</xdr:colOff>
      <xdr:row>78</xdr:row>
      <xdr:rowOff>102268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118795</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1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98836</xdr:rowOff>
    </xdr:from>
    <xdr:to>
      <xdr:col>55</xdr:col>
      <xdr:colOff>0</xdr:colOff>
      <xdr:row>98</xdr:row>
      <xdr:rowOff>105287</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9639300" y="16900936"/>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105287</xdr:rowOff>
    </xdr:from>
    <xdr:to>
      <xdr:col>50</xdr:col>
      <xdr:colOff>114300</xdr:colOff>
      <xdr:row>98</xdr:row>
      <xdr:rowOff>107493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907387"/>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100102</xdr:rowOff>
    </xdr:from>
    <xdr:to>
      <xdr:col>45</xdr:col>
      <xdr:colOff>177800</xdr:colOff>
      <xdr:row>98</xdr:row>
      <xdr:rowOff>107493</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902202"/>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100102</xdr:rowOff>
    </xdr:from>
    <xdr:to>
      <xdr:col>41</xdr:col>
      <xdr:colOff>50800</xdr:colOff>
      <xdr:row>98</xdr:row>
      <xdr:rowOff>103152</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90220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48036</xdr:rowOff>
    </xdr:from>
    <xdr:to>
      <xdr:col>55</xdr:col>
      <xdr:colOff>50800</xdr:colOff>
      <xdr:row>98</xdr:row>
      <xdr:rowOff>149636</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54487</xdr:rowOff>
    </xdr:from>
    <xdr:to>
      <xdr:col>50</xdr:col>
      <xdr:colOff>165100</xdr:colOff>
      <xdr:row>98</xdr:row>
      <xdr:rowOff>156087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5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147214</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56693</xdr:rowOff>
    </xdr:from>
    <xdr:to>
      <xdr:col>46</xdr:col>
      <xdr:colOff>38100</xdr:colOff>
      <xdr:row>98</xdr:row>
      <xdr:rowOff>158293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149420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95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49302</xdr:rowOff>
    </xdr:from>
    <xdr:to>
      <xdr:col>41</xdr:col>
      <xdr:colOff>101600</xdr:colOff>
      <xdr:row>98</xdr:row>
      <xdr:rowOff>150902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142029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9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52352</xdr:rowOff>
    </xdr:from>
    <xdr:to>
      <xdr:col>36</xdr:col>
      <xdr:colOff>165100</xdr:colOff>
      <xdr:row>98</xdr:row>
      <xdr:rowOff>153952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145079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9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73940</xdr:rowOff>
    </xdr:from>
    <xdr:to>
      <xdr:col>85</xdr:col>
      <xdr:colOff>127000</xdr:colOff>
      <xdr:row>38</xdr:row>
      <xdr:rowOff>131508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589040"/>
          <a:ext cx="8382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70320</xdr:rowOff>
    </xdr:from>
    <xdr:to>
      <xdr:col>81</xdr:col>
      <xdr:colOff>50800</xdr:colOff>
      <xdr:row>38</xdr:row>
      <xdr:rowOff>131508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4592300" y="5899620"/>
          <a:ext cx="889000" cy="7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70320</xdr:rowOff>
    </xdr:from>
    <xdr:to>
      <xdr:col>76</xdr:col>
      <xdr:colOff>114300</xdr:colOff>
      <xdr:row>39</xdr:row>
      <xdr:rowOff>25686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5899620"/>
          <a:ext cx="889000" cy="8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16542</xdr:rowOff>
    </xdr:from>
    <xdr:to>
      <xdr:col>71</xdr:col>
      <xdr:colOff>177800</xdr:colOff>
      <xdr:row>39</xdr:row>
      <xdr:rowOff>25686</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6703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23140</xdr:rowOff>
    </xdr:from>
    <xdr:to>
      <xdr:col>85</xdr:col>
      <xdr:colOff>177800</xdr:colOff>
      <xdr:row>38</xdr:row>
      <xdr:rowOff>124740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5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1567</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5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80708</xdr:rowOff>
    </xdr:from>
    <xdr:to>
      <xdr:col>81</xdr:col>
      <xdr:colOff>101600</xdr:colOff>
      <xdr:row>39</xdr:row>
      <xdr:rowOff>10858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1985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6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19520</xdr:rowOff>
    </xdr:from>
    <xdr:to>
      <xdr:col>76</xdr:col>
      <xdr:colOff>165100</xdr:colOff>
      <xdr:row>34</xdr:row>
      <xdr:rowOff>121120</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584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137647</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562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146336</xdr:rowOff>
    </xdr:from>
    <xdr:to>
      <xdr:col>72</xdr:col>
      <xdr:colOff>38100</xdr:colOff>
      <xdr:row>39</xdr:row>
      <xdr:rowOff>76486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6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67613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7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137192</xdr:rowOff>
    </xdr:from>
    <xdr:to>
      <xdr:col>67</xdr:col>
      <xdr:colOff>101600</xdr:colOff>
      <xdr:row>39</xdr:row>
      <xdr:rowOff>67342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6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58469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7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31577</xdr:rowOff>
    </xdr:from>
    <xdr:to>
      <xdr:col>85</xdr:col>
      <xdr:colOff>127000</xdr:colOff>
      <xdr:row>57</xdr:row>
      <xdr:rowOff>66228</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804227"/>
          <a:ext cx="8382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73493</xdr:rowOff>
    </xdr:from>
    <xdr:to>
      <xdr:col>81</xdr:col>
      <xdr:colOff>50800</xdr:colOff>
      <xdr:row>57</xdr:row>
      <xdr:rowOff>66228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674693"/>
          <a:ext cx="889000" cy="1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85951</xdr:rowOff>
    </xdr:from>
    <xdr:to>
      <xdr:col>76</xdr:col>
      <xdr:colOff>114300</xdr:colOff>
      <xdr:row>56</xdr:row>
      <xdr:rowOff>73493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515701"/>
          <a:ext cx="889000" cy="1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85951</xdr:rowOff>
    </xdr:from>
    <xdr:to>
      <xdr:col>71</xdr:col>
      <xdr:colOff>177800</xdr:colOff>
      <xdr:row>57</xdr:row>
      <xdr:rowOff>68761</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515701"/>
          <a:ext cx="889000" cy="3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152227</xdr:rowOff>
    </xdr:from>
    <xdr:to>
      <xdr:col>85</xdr:col>
      <xdr:colOff>177800</xdr:colOff>
      <xdr:row>57</xdr:row>
      <xdr:rowOff>82377</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7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130654</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7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15428</xdr:rowOff>
    </xdr:from>
    <xdr:to>
      <xdr:col>81</xdr:col>
      <xdr:colOff>101600</xdr:colOff>
      <xdr:row>57</xdr:row>
      <xdr:rowOff>117028</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108155</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8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22693</xdr:rowOff>
    </xdr:from>
    <xdr:to>
      <xdr:col>76</xdr:col>
      <xdr:colOff>165100</xdr:colOff>
      <xdr:row>56</xdr:row>
      <xdr:rowOff>124293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6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140820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39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35151</xdr:rowOff>
    </xdr:from>
    <xdr:to>
      <xdr:col>72</xdr:col>
      <xdr:colOff>38100</xdr:colOff>
      <xdr:row>55</xdr:row>
      <xdr:rowOff>136751</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4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153278</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03795" y="92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17961</xdr:rowOff>
    </xdr:from>
    <xdr:to>
      <xdr:col>67</xdr:col>
      <xdr:colOff>101600</xdr:colOff>
      <xdr:row>57</xdr:row>
      <xdr:rowOff>119561</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7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110688</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88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133964</xdr:rowOff>
    </xdr:from>
    <xdr:to>
      <xdr:col>85</xdr:col>
      <xdr:colOff>127000</xdr:colOff>
      <xdr:row>78</xdr:row>
      <xdr:rowOff>134573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50706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121805</xdr:rowOff>
    </xdr:from>
    <xdr:to>
      <xdr:col>81</xdr:col>
      <xdr:colOff>50800</xdr:colOff>
      <xdr:row>78</xdr:row>
      <xdr:rowOff>133964</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494905"/>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80429</xdr:rowOff>
    </xdr:from>
    <xdr:to>
      <xdr:col>76</xdr:col>
      <xdr:colOff>114300</xdr:colOff>
      <xdr:row>78</xdr:row>
      <xdr:rowOff>121805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453529"/>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48025</xdr:rowOff>
    </xdr:from>
    <xdr:to>
      <xdr:col>71</xdr:col>
      <xdr:colOff>177800</xdr:colOff>
      <xdr:row>78</xdr:row>
      <xdr:rowOff>80429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421125"/>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83773</xdr:rowOff>
    </xdr:from>
    <xdr:to>
      <xdr:col>85</xdr:col>
      <xdr:colOff>177800</xdr:colOff>
      <xdr:row>79</xdr:row>
      <xdr:rowOff>13923</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83164</xdr:rowOff>
    </xdr:from>
    <xdr:to>
      <xdr:col>81</xdr:col>
      <xdr:colOff>101600</xdr:colOff>
      <xdr:row>79</xdr:row>
      <xdr:rowOff>13314</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4441</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46428" y="1354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71005</xdr:rowOff>
    </xdr:from>
    <xdr:to>
      <xdr:col>76</xdr:col>
      <xdr:colOff>165100</xdr:colOff>
      <xdr:row>79</xdr:row>
      <xdr:rowOff>1155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163732</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57428" y="135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29629</xdr:rowOff>
    </xdr:from>
    <xdr:to>
      <xdr:col>72</xdr:col>
      <xdr:colOff>38100</xdr:colOff>
      <xdr:row>78</xdr:row>
      <xdr:rowOff>131229</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147756</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36111" y="131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168675</xdr:rowOff>
    </xdr:from>
    <xdr:to>
      <xdr:col>67</xdr:col>
      <xdr:colOff>101600</xdr:colOff>
      <xdr:row>78</xdr:row>
      <xdr:rowOff>98825</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3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115352</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47111" y="131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53673</xdr:rowOff>
    </xdr:from>
    <xdr:to>
      <xdr:col>85</xdr:col>
      <xdr:colOff>127000</xdr:colOff>
      <xdr:row>97</xdr:row>
      <xdr:rowOff>80150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684323"/>
          <a:ext cx="8382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80150</xdr:rowOff>
    </xdr:from>
    <xdr:to>
      <xdr:col>81</xdr:col>
      <xdr:colOff>50800</xdr:colOff>
      <xdr:row>97</xdr:row>
      <xdr:rowOff>82280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71080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75212</xdr:rowOff>
    </xdr:from>
    <xdr:to>
      <xdr:col>76</xdr:col>
      <xdr:colOff>114300</xdr:colOff>
      <xdr:row>97</xdr:row>
      <xdr:rowOff>82280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3703300" y="1670586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5406</xdr:rowOff>
    </xdr:from>
    <xdr:to>
      <xdr:col>71</xdr:col>
      <xdr:colOff>177800</xdr:colOff>
      <xdr:row>97</xdr:row>
      <xdr:rowOff>75212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814300" y="16636056"/>
          <a:ext cx="889000" cy="6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2873</xdr:rowOff>
    </xdr:from>
    <xdr:to>
      <xdr:col>85</xdr:col>
      <xdr:colOff>177800</xdr:colOff>
      <xdr:row>97</xdr:row>
      <xdr:rowOff>104473</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6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152750</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6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29350</xdr:rowOff>
    </xdr:from>
    <xdr:to>
      <xdr:col>81</xdr:col>
      <xdr:colOff>101600</xdr:colOff>
      <xdr:row>97</xdr:row>
      <xdr:rowOff>130950</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122077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31480</xdr:rowOff>
    </xdr:from>
    <xdr:to>
      <xdr:col>76</xdr:col>
      <xdr:colOff>165100</xdr:colOff>
      <xdr:row>97</xdr:row>
      <xdr:rowOff>133080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124207</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7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24412</xdr:rowOff>
    </xdr:from>
    <xdr:to>
      <xdr:col>72</xdr:col>
      <xdr:colOff>38100</xdr:colOff>
      <xdr:row>97</xdr:row>
      <xdr:rowOff>126012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6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117139</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7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126056</xdr:rowOff>
    </xdr:from>
    <xdr:to>
      <xdr:col>67</xdr:col>
      <xdr:colOff>101600</xdr:colOff>
      <xdr:row>97</xdr:row>
      <xdr:rowOff>56206</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5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47333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6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費の住民一人当たりコストは</a:t>
          </a:r>
          <a:r>
            <a:rPr kumimoji="1" lang="en-US" altLang="ja-JP" sz="1100">
              <a:solidFill>
                <a:schemeClr val="dk1"/>
              </a:solidFill>
              <a:effectLst/>
              <a:latin typeface="+mn-lt"/>
              <a:ea typeface="+mn-ea"/>
              <a:cs typeface="+mn-cs"/>
            </a:rPr>
            <a:t>148,636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前年比増であり</a:t>
          </a:r>
          <a:r>
            <a:rPr kumimoji="1" lang="ja-JP" altLang="ja-JP" sz="1100">
              <a:solidFill>
                <a:schemeClr val="dk1"/>
              </a:solidFill>
              <a:effectLst/>
              <a:latin typeface="+mn-lt"/>
              <a:ea typeface="+mn-ea"/>
              <a:cs typeface="+mn-cs"/>
            </a:rPr>
            <a:t>類似団体平均を上回っている。これは、</a:t>
          </a:r>
          <a:r>
            <a:rPr kumimoji="1" lang="ja-JP" altLang="en-US" sz="1100">
              <a:solidFill>
                <a:schemeClr val="dk1"/>
              </a:solidFill>
              <a:effectLst/>
              <a:latin typeface="+mn-lt"/>
              <a:ea typeface="+mn-ea"/>
              <a:cs typeface="+mn-cs"/>
            </a:rPr>
            <a:t>庁舎改修工事費の減などにより普通建設事業費が減となったが、財政調整基金等への積立の大幅な増により、全体で増となったもの。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民生費については、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統合保育所整備が完了したことにより大幅な減となった。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道路改良事業や橋梁補修事業など普通建設事業費が増となったことや、住宅団地造成に伴う宅地造成事業会計への繰出金の増により、全体で増となった。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56,316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前年比増と</a:t>
          </a:r>
          <a:r>
            <a:rPr kumimoji="1" lang="ja-JP" altLang="ja-JP" sz="1100">
              <a:solidFill>
                <a:schemeClr val="dk1"/>
              </a:solidFill>
              <a:effectLst/>
              <a:latin typeface="+mn-lt"/>
              <a:ea typeface="+mn-ea"/>
              <a:cs typeface="+mn-cs"/>
            </a:rPr>
            <a:t>なっ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、近年は類似団体平均を下回って推移している。しかし、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a:t>
          </a:r>
          <a:r>
            <a:rPr kumimoji="1" lang="ja-JP" altLang="en-US" sz="1100">
              <a:solidFill>
                <a:schemeClr val="dk1"/>
              </a:solidFill>
              <a:effectLst/>
              <a:latin typeface="+mn-lt"/>
              <a:ea typeface="+mn-ea"/>
              <a:cs typeface="+mn-cs"/>
            </a:rPr>
            <a:t>してきた</a:t>
          </a:r>
          <a:r>
            <a:rPr kumimoji="1" lang="ja-JP" altLang="ja-JP" sz="1100">
              <a:solidFill>
                <a:schemeClr val="dk1"/>
              </a:solidFill>
              <a:effectLst/>
              <a:latin typeface="+mn-lt"/>
              <a:ea typeface="+mn-ea"/>
              <a:cs typeface="+mn-cs"/>
            </a:rPr>
            <a:t>大型事業に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地方債の発行が多額となっており、これらの元金償還開始に伴って</a:t>
          </a:r>
          <a:r>
            <a:rPr kumimoji="1" lang="ja-JP" altLang="en-US" sz="1100">
              <a:solidFill>
                <a:schemeClr val="dk1"/>
              </a:solidFill>
              <a:effectLst/>
              <a:latin typeface="+mn-lt"/>
              <a:ea typeface="+mn-ea"/>
              <a:cs typeface="+mn-cs"/>
            </a:rPr>
            <a:t>今後の更なる</a:t>
          </a:r>
          <a:r>
            <a:rPr kumimoji="1" lang="ja-JP" altLang="ja-JP" sz="1100">
              <a:solidFill>
                <a:schemeClr val="dk1"/>
              </a:solidFill>
              <a:effectLst/>
              <a:latin typeface="+mn-lt"/>
              <a:ea typeface="+mn-ea"/>
              <a:cs typeface="+mn-cs"/>
            </a:rPr>
            <a:t>公債費の伸びが懸念される。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国の地方創生関係交付金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から新たに過疎対策事業（ソフト分）を活用するなど、有利な財源により事業を実施できていることから、実質収支はある程度の額を確保できている。また、財政調整基金についても過年度と同程度の残高を維持することができている。</a:t>
          </a:r>
          <a:endParaRPr lang="ja-JP" altLang="ja-JP" sz="1400">
            <a:effectLst/>
          </a:endParaRPr>
        </a:p>
        <a:p>
          <a:r>
            <a:rPr kumimoji="1" lang="ja-JP" altLang="ja-JP" sz="1100">
              <a:solidFill>
                <a:schemeClr val="dk1"/>
              </a:solidFill>
              <a:effectLst/>
              <a:latin typeface="+mn-lt"/>
              <a:ea typeface="+mn-ea"/>
              <a:cs typeface="+mn-cs"/>
            </a:rPr>
            <a:t>　しかし、今後は町税や地方交付税をはじめとする一般財源の伸びを期待することが難しい状況にあるため、さらなる歳出抑制に努めていく。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すべての会計において黒字であるため、赤字比率は発生していない。このうち一般会計では、前年度との比較で</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に比べ地方創生拠点整備交付金や経済対策臨時福祉金給付金の皆減など国庫補助事業の活用が減少したこと等により黒字額が減少となったもの。</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今後とも一般会計及び公営企業や公営事業会計も含めて、健全な財政運営に努めていく。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1708y063240\e\02&#12288;&#20904;&#27179;&#25285;&#24403;&#20998;\15&#12288;&#21508;&#31278;&#35519;&#26619;\01&#12288;&#20363;&#24180;&#35519;&#26619;\07&#12288;&#36001;&#25919;&#29366;&#27841;&#36039;&#26009;&#38598;\H30&#27770;&#31639;\06&#12288;&#22238;&#31572;&#65288;2&#22238;&#30446;&#12539;&#36861;&#21152;&#20998;&#65289;\&#12304;&#36001;&#25919;&#29366;&#27841;&#36039;&#26009;&#38598;&#12305;_063240_&#22823;&#27743;&#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38.6</v>
          </cell>
          <cell r="CG51">
            <v>0</v>
          </cell>
          <cell r="CH51">
            <v>0</v>
          </cell>
          <cell r="CI51">
            <v>0</v>
          </cell>
          <cell r="CJ51">
            <v>0</v>
          </cell>
          <cell r="CK51">
            <v>0</v>
          </cell>
          <cell r="CL51">
            <v>0</v>
          </cell>
          <cell r="CM51">
            <v>0</v>
          </cell>
          <cell r="CN51">
            <v>37.700000000000003</v>
          </cell>
          <cell r="CO51">
            <v>0</v>
          </cell>
          <cell r="CP51">
            <v>0</v>
          </cell>
          <cell r="CQ51">
            <v>0</v>
          </cell>
          <cell r="CR51">
            <v>0</v>
          </cell>
          <cell r="CS51">
            <v>0</v>
          </cell>
          <cell r="CT51">
            <v>0</v>
          </cell>
          <cell r="CU51">
            <v>0</v>
          </cell>
          <cell r="CV51">
            <v>29.2</v>
          </cell>
          <cell r="CW51">
            <v>0</v>
          </cell>
          <cell r="CX51">
            <v>0</v>
          </cell>
          <cell r="CY51">
            <v>0</v>
          </cell>
          <cell r="CZ51">
            <v>0</v>
          </cell>
          <cell r="DA51">
            <v>0</v>
          </cell>
          <cell r="DB51">
            <v>0</v>
          </cell>
          <cell r="DC51">
            <v>0</v>
          </cell>
        </row>
        <row r="53">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61.6</v>
          </cell>
          <cell r="CG53">
            <v>0</v>
          </cell>
          <cell r="CH53">
            <v>0</v>
          </cell>
          <cell r="CI53">
            <v>0</v>
          </cell>
          <cell r="CJ53">
            <v>0</v>
          </cell>
          <cell r="CK53">
            <v>0</v>
          </cell>
          <cell r="CL53">
            <v>0</v>
          </cell>
          <cell r="CM53">
            <v>0</v>
          </cell>
          <cell r="CN53">
            <v>62.3</v>
          </cell>
          <cell r="CO53">
            <v>0</v>
          </cell>
          <cell r="CP53">
            <v>0</v>
          </cell>
          <cell r="CQ53">
            <v>0</v>
          </cell>
          <cell r="CR53">
            <v>0</v>
          </cell>
          <cell r="CS53">
            <v>0</v>
          </cell>
          <cell r="CT53">
            <v>0</v>
          </cell>
          <cell r="CU53">
            <v>0</v>
          </cell>
          <cell r="CV53">
            <v>63.7</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58.6</v>
          </cell>
          <cell r="CG57">
            <v>0</v>
          </cell>
          <cell r="CH57">
            <v>0</v>
          </cell>
          <cell r="CI57">
            <v>0</v>
          </cell>
          <cell r="CJ57">
            <v>0</v>
          </cell>
          <cell r="CK57">
            <v>0</v>
          </cell>
          <cell r="CL57">
            <v>0</v>
          </cell>
          <cell r="CM57">
            <v>0</v>
          </cell>
          <cell r="CN57">
            <v>59.1</v>
          </cell>
          <cell r="CO57">
            <v>0</v>
          </cell>
          <cell r="CP57">
            <v>0</v>
          </cell>
          <cell r="CQ57">
            <v>0</v>
          </cell>
          <cell r="CR57">
            <v>0</v>
          </cell>
          <cell r="CS57">
            <v>0</v>
          </cell>
          <cell r="CT57">
            <v>0</v>
          </cell>
          <cell r="CU57">
            <v>0</v>
          </cell>
          <cell r="CV57">
            <v>61.2</v>
          </cell>
          <cell r="CW57">
            <v>0</v>
          </cell>
          <cell r="CX57">
            <v>0</v>
          </cell>
          <cell r="CY57">
            <v>0</v>
          </cell>
          <cell r="CZ57">
            <v>0</v>
          </cell>
          <cell r="DA57">
            <v>0</v>
          </cell>
          <cell r="DB57">
            <v>0</v>
          </cell>
          <cell r="DC57">
            <v>0</v>
          </cell>
        </row>
        <row r="72">
          <cell r="BP72" t="str">
            <v>H26</v>
          </cell>
          <cell r="BX72" t="str">
            <v>H27</v>
          </cell>
          <cell r="CF72" t="str">
            <v>H28</v>
          </cell>
          <cell r="CN72" t="str">
            <v>H29</v>
          </cell>
          <cell r="CV72" t="str">
            <v>H30</v>
          </cell>
        </row>
        <row r="73">
          <cell r="AN73" t="str">
            <v>当該団体値</v>
          </cell>
          <cell r="BP73">
            <v>33.4</v>
          </cell>
          <cell r="BQ73">
            <v>0</v>
          </cell>
          <cell r="BR73">
            <v>0</v>
          </cell>
          <cell r="BS73">
            <v>0</v>
          </cell>
          <cell r="BT73">
            <v>0</v>
          </cell>
          <cell r="BU73">
            <v>0</v>
          </cell>
          <cell r="BV73">
            <v>0</v>
          </cell>
          <cell r="BW73">
            <v>0</v>
          </cell>
          <cell r="BX73">
            <v>51.7</v>
          </cell>
          <cell r="BY73">
            <v>0</v>
          </cell>
          <cell r="BZ73">
            <v>0</v>
          </cell>
          <cell r="CA73">
            <v>0</v>
          </cell>
          <cell r="CB73">
            <v>0</v>
          </cell>
          <cell r="CC73">
            <v>0</v>
          </cell>
          <cell r="CD73">
            <v>0</v>
          </cell>
          <cell r="CE73">
            <v>0</v>
          </cell>
          <cell r="CF73">
            <v>38.6</v>
          </cell>
          <cell r="CG73">
            <v>0</v>
          </cell>
          <cell r="CH73">
            <v>0</v>
          </cell>
          <cell r="CI73">
            <v>0</v>
          </cell>
          <cell r="CJ73">
            <v>0</v>
          </cell>
          <cell r="CK73">
            <v>0</v>
          </cell>
          <cell r="CL73">
            <v>0</v>
          </cell>
          <cell r="CM73">
            <v>0</v>
          </cell>
          <cell r="CN73">
            <v>37.700000000000003</v>
          </cell>
          <cell r="CO73">
            <v>0</v>
          </cell>
          <cell r="CP73">
            <v>0</v>
          </cell>
          <cell r="CQ73">
            <v>0</v>
          </cell>
          <cell r="CR73">
            <v>0</v>
          </cell>
          <cell r="CS73">
            <v>0</v>
          </cell>
          <cell r="CT73">
            <v>0</v>
          </cell>
          <cell r="CU73">
            <v>0</v>
          </cell>
          <cell r="CV73">
            <v>29.2</v>
          </cell>
          <cell r="CW73">
            <v>0</v>
          </cell>
          <cell r="CX73">
            <v>0</v>
          </cell>
          <cell r="CY73">
            <v>0</v>
          </cell>
          <cell r="CZ73">
            <v>0</v>
          </cell>
          <cell r="DA73">
            <v>0</v>
          </cell>
          <cell r="DB73">
            <v>0</v>
          </cell>
          <cell r="DC73">
            <v>0</v>
          </cell>
        </row>
        <row r="75">
          <cell r="BP75">
            <v>8.1</v>
          </cell>
          <cell r="BQ75">
            <v>0</v>
          </cell>
          <cell r="BR75">
            <v>0</v>
          </cell>
          <cell r="BS75">
            <v>0</v>
          </cell>
          <cell r="BT75">
            <v>0</v>
          </cell>
          <cell r="BU75">
            <v>0</v>
          </cell>
          <cell r="BV75">
            <v>0</v>
          </cell>
          <cell r="BW75">
            <v>0</v>
          </cell>
          <cell r="BX75">
            <v>6.2</v>
          </cell>
          <cell r="BY75">
            <v>0</v>
          </cell>
          <cell r="BZ75">
            <v>0</v>
          </cell>
          <cell r="CA75">
            <v>0</v>
          </cell>
          <cell r="CB75">
            <v>0</v>
          </cell>
          <cell r="CC75">
            <v>0</v>
          </cell>
          <cell r="CD75">
            <v>0</v>
          </cell>
          <cell r="CE75">
            <v>0</v>
          </cell>
          <cell r="CF75">
            <v>4.5</v>
          </cell>
          <cell r="CG75">
            <v>0</v>
          </cell>
          <cell r="CH75">
            <v>0</v>
          </cell>
          <cell r="CI75">
            <v>0</v>
          </cell>
          <cell r="CJ75">
            <v>0</v>
          </cell>
          <cell r="CK75">
            <v>0</v>
          </cell>
          <cell r="CL75">
            <v>0</v>
          </cell>
          <cell r="CM75">
            <v>0</v>
          </cell>
          <cell r="CN75">
            <v>3.9</v>
          </cell>
          <cell r="CO75">
            <v>0</v>
          </cell>
          <cell r="CP75">
            <v>0</v>
          </cell>
          <cell r="CQ75">
            <v>0</v>
          </cell>
          <cell r="CR75">
            <v>0</v>
          </cell>
          <cell r="CS75">
            <v>0</v>
          </cell>
          <cell r="CT75">
            <v>0</v>
          </cell>
          <cell r="CU75">
            <v>0</v>
          </cell>
          <cell r="CV75">
            <v>4.2</v>
          </cell>
          <cell r="CW75">
            <v>0</v>
          </cell>
          <cell r="CX75">
            <v>0</v>
          </cell>
          <cell r="CY75">
            <v>0</v>
          </cell>
          <cell r="CZ75">
            <v>0</v>
          </cell>
          <cell r="DA75">
            <v>0</v>
          </cell>
          <cell r="DB75">
            <v>0</v>
          </cell>
          <cell r="DC75">
            <v>0</v>
          </cell>
        </row>
        <row r="77">
          <cell r="AN77" t="str">
            <v>類似団体内平均値</v>
          </cell>
          <cell r="BP77">
            <v>22.6</v>
          </cell>
          <cell r="BQ77">
            <v>0</v>
          </cell>
          <cell r="BR77">
            <v>0</v>
          </cell>
          <cell r="BS77">
            <v>0</v>
          </cell>
          <cell r="BT77">
            <v>0</v>
          </cell>
          <cell r="BU77">
            <v>0</v>
          </cell>
          <cell r="BV77">
            <v>0</v>
          </cell>
          <cell r="BW77">
            <v>0</v>
          </cell>
          <cell r="BX77">
            <v>0.8</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row>
        <row r="79">
          <cell r="BP79">
            <v>9.5</v>
          </cell>
          <cell r="BQ79">
            <v>0</v>
          </cell>
          <cell r="BR79">
            <v>0</v>
          </cell>
          <cell r="BS79">
            <v>0</v>
          </cell>
          <cell r="BT79">
            <v>0</v>
          </cell>
          <cell r="BU79">
            <v>0</v>
          </cell>
          <cell r="BV79">
            <v>0</v>
          </cell>
          <cell r="BW79">
            <v>0</v>
          </cell>
          <cell r="BX79">
            <v>8.1</v>
          </cell>
          <cell r="BY79">
            <v>0</v>
          </cell>
          <cell r="BZ79">
            <v>0</v>
          </cell>
          <cell r="CA79">
            <v>0</v>
          </cell>
          <cell r="CB79">
            <v>0</v>
          </cell>
          <cell r="CC79">
            <v>0</v>
          </cell>
          <cell r="CD79">
            <v>0</v>
          </cell>
          <cell r="CE79">
            <v>0</v>
          </cell>
          <cell r="CF79">
            <v>7.3</v>
          </cell>
          <cell r="CG79">
            <v>0</v>
          </cell>
          <cell r="CH79">
            <v>0</v>
          </cell>
          <cell r="CI79">
            <v>0</v>
          </cell>
          <cell r="CJ79">
            <v>0</v>
          </cell>
          <cell r="CK79">
            <v>0</v>
          </cell>
          <cell r="CL79">
            <v>0</v>
          </cell>
          <cell r="CM79">
            <v>0</v>
          </cell>
          <cell r="CN79">
            <v>7.2</v>
          </cell>
          <cell r="CO79">
            <v>0</v>
          </cell>
          <cell r="CP79">
            <v>0</v>
          </cell>
          <cell r="CQ79">
            <v>0</v>
          </cell>
          <cell r="CR79">
            <v>0</v>
          </cell>
          <cell r="CS79">
            <v>0</v>
          </cell>
          <cell r="CT79">
            <v>0</v>
          </cell>
          <cell r="CU79">
            <v>0</v>
          </cell>
          <cell r="CV79">
            <v>7.2</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6" workbookViewId="0">
      <selection activeCell="Z24" sqref="Z24:AG24"/>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5309072</v>
      </c>
      <c r="BO4" s="461"/>
      <c r="BP4" s="461"/>
      <c r="BQ4" s="461"/>
      <c r="BR4" s="461"/>
      <c r="BS4" s="461"/>
      <c r="BT4" s="461"/>
      <c r="BU4" s="462"/>
      <c r="BV4" s="460">
        <v>5589908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5143186</v>
      </c>
      <c r="BO5" s="466"/>
      <c r="BP5" s="466"/>
      <c r="BQ5" s="466"/>
      <c r="BR5" s="466"/>
      <c r="BS5" s="466"/>
      <c r="BT5" s="466"/>
      <c r="BU5" s="467"/>
      <c r="BV5" s="465">
        <v>5359996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84.7</v>
      </c>
      <c r="CU5" s="436"/>
      <c r="CV5" s="436"/>
      <c r="CW5" s="436"/>
      <c r="CX5" s="436"/>
      <c r="CY5" s="436"/>
      <c r="CZ5" s="436"/>
      <c r="DA5" s="437"/>
      <c r="DB5" s="435">
        <v>81.3</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165886</v>
      </c>
      <c r="BO6" s="466"/>
      <c r="BP6" s="466"/>
      <c r="BQ6" s="466"/>
      <c r="BR6" s="466"/>
      <c r="BS6" s="466"/>
      <c r="BT6" s="466"/>
      <c r="BU6" s="467"/>
      <c r="BV6" s="465">
        <v>229912</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88.5</v>
      </c>
      <c r="CU6" s="616"/>
      <c r="CV6" s="616"/>
      <c r="CW6" s="616"/>
      <c r="CX6" s="616"/>
      <c r="CY6" s="616"/>
      <c r="CZ6" s="616"/>
      <c r="DA6" s="617"/>
      <c r="DB6" s="615">
        <v>85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3871</v>
      </c>
      <c r="BO7" s="466"/>
      <c r="BP7" s="466"/>
      <c r="BQ7" s="466"/>
      <c r="BR7" s="466"/>
      <c r="BS7" s="466"/>
      <c r="BT7" s="466"/>
      <c r="BU7" s="467"/>
      <c r="BV7" s="465">
        <v>12822</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3127708</v>
      </c>
      <c r="CU7" s="466"/>
      <c r="CV7" s="466"/>
      <c r="CW7" s="466"/>
      <c r="CX7" s="466"/>
      <c r="CY7" s="466"/>
      <c r="CZ7" s="466"/>
      <c r="DA7" s="467"/>
      <c r="DB7" s="465">
        <v>3125333</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162015</v>
      </c>
      <c r="BO8" s="466"/>
      <c r="BP8" s="466"/>
      <c r="BQ8" s="466"/>
      <c r="BR8" s="466"/>
      <c r="BS8" s="466"/>
      <c r="BT8" s="466"/>
      <c r="BU8" s="467"/>
      <c r="BV8" s="465">
        <v>217090</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8472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-55075</v>
      </c>
      <c r="BO9" s="466"/>
      <c r="BP9" s="466"/>
      <c r="BQ9" s="466"/>
      <c r="BR9" s="466"/>
      <c r="BS9" s="466"/>
      <c r="BT9" s="466"/>
      <c r="BU9" s="467"/>
      <c r="BV9" s="465">
        <v>30348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9227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268759</v>
      </c>
      <c r="BO10" s="466"/>
      <c r="BP10" s="466"/>
      <c r="BQ10" s="466"/>
      <c r="BR10" s="466"/>
      <c r="BS10" s="466"/>
      <c r="BT10" s="466"/>
      <c r="BU10" s="467"/>
      <c r="BV10" s="465">
        <v>123684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8228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194000</v>
      </c>
      <c r="BO12" s="466"/>
      <c r="BP12" s="466"/>
      <c r="BQ12" s="466"/>
      <c r="BR12" s="466"/>
      <c r="BS12" s="466"/>
      <c r="BT12" s="466"/>
      <c r="BU12" s="467"/>
      <c r="BV12" s="465">
        <v>205000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8120</v>
      </c>
      <c r="S13" s="569"/>
      <c r="T13" s="569"/>
      <c r="U13" s="569"/>
      <c r="V13" s="570"/>
      <c r="W13" s="556" t="s">
        <v>139</v>
      </c>
      <c r="X13" s="478"/>
      <c r="Y13" s="478"/>
      <c r="Z13" s="478"/>
      <c r="AA13" s="478"/>
      <c r="AB13" s="479"/>
      <c r="AC13" s="441">
        <v>645</v>
      </c>
      <c r="AD13" s="442"/>
      <c r="AE13" s="442"/>
      <c r="AF13" s="442"/>
      <c r="AG13" s="443"/>
      <c r="AH13" s="441">
        <v>678</v>
      </c>
      <c r="AI13" s="442"/>
      <c r="AJ13" s="442"/>
      <c r="AK13" s="442"/>
      <c r="AL13" s="444"/>
      <c r="AM13" s="534" t="s">
        <v>140</v>
      </c>
      <c r="AN13" s="439"/>
      <c r="AO13" s="439"/>
      <c r="AP13" s="439"/>
      <c r="AQ13" s="439"/>
      <c r="AR13" s="439"/>
      <c r="AS13" s="439"/>
      <c r="AT13" s="440"/>
      <c r="AU13" s="522" t="s">
        <v>125</v>
      </c>
      <c r="AV13" s="523"/>
      <c r="AW13" s="523"/>
      <c r="AX13" s="523"/>
      <c r="AY13" s="445" t="s">
        <v>141</v>
      </c>
      <c r="AZ13" s="446"/>
      <c r="BA13" s="446"/>
      <c r="BB13" s="446"/>
      <c r="BC13" s="446"/>
      <c r="BD13" s="446"/>
      <c r="BE13" s="446"/>
      <c r="BF13" s="446"/>
      <c r="BG13" s="446"/>
      <c r="BH13" s="446"/>
      <c r="BI13" s="446"/>
      <c r="BJ13" s="446"/>
      <c r="BK13" s="446"/>
      <c r="BL13" s="446"/>
      <c r="BM13" s="447"/>
      <c r="BN13" s="465">
        <v>19684</v>
      </c>
      <c r="BO13" s="466"/>
      <c r="BP13" s="466"/>
      <c r="BQ13" s="466"/>
      <c r="BR13" s="466"/>
      <c r="BS13" s="466"/>
      <c r="BT13" s="466"/>
      <c r="BU13" s="467"/>
      <c r="BV13" s="465">
        <v>-50968</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4.2</v>
      </c>
      <c r="CU13" s="436"/>
      <c r="CV13" s="436"/>
      <c r="CW13" s="436"/>
      <c r="CX13" s="436"/>
      <c r="CY13" s="436"/>
      <c r="CZ13" s="436"/>
      <c r="DA13" s="437"/>
      <c r="DB13" s="435">
        <v>3.9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8403</v>
      </c>
      <c r="S14" s="569"/>
      <c r="T14" s="569"/>
      <c r="U14" s="569"/>
      <c r="V14" s="570"/>
      <c r="W14" s="571"/>
      <c r="X14" s="481"/>
      <c r="Y14" s="481"/>
      <c r="Z14" s="481"/>
      <c r="AA14" s="481"/>
      <c r="AB14" s="482"/>
      <c r="AC14" s="561">
        <v>14.8</v>
      </c>
      <c r="AD14" s="562"/>
      <c r="AE14" s="562"/>
      <c r="AF14" s="562"/>
      <c r="AG14" s="563"/>
      <c r="AH14" s="561">
        <v>14.9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29.2</v>
      </c>
      <c r="CU14" s="573"/>
      <c r="CV14" s="573"/>
      <c r="CW14" s="573"/>
      <c r="CX14" s="573"/>
      <c r="CY14" s="573"/>
      <c r="CZ14" s="573"/>
      <c r="DA14" s="574"/>
      <c r="DB14" s="572">
        <v>37.700000000000003</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8328</v>
      </c>
      <c r="S15" s="569"/>
      <c r="T15" s="569"/>
      <c r="U15" s="569"/>
      <c r="V15" s="570"/>
      <c r="W15" s="556" t="s">
        <v>146</v>
      </c>
      <c r="X15" s="478"/>
      <c r="Y15" s="478"/>
      <c r="Z15" s="478"/>
      <c r="AA15" s="478"/>
      <c r="AB15" s="479"/>
      <c r="AC15" s="441">
        <v>1485</v>
      </c>
      <c r="AD15" s="442"/>
      <c r="AE15" s="442"/>
      <c r="AF15" s="442"/>
      <c r="AG15" s="443"/>
      <c r="AH15" s="441">
        <v>1604</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794971</v>
      </c>
      <c r="BO15" s="461"/>
      <c r="BP15" s="461"/>
      <c r="BQ15" s="461"/>
      <c r="BR15" s="461"/>
      <c r="BS15" s="461"/>
      <c r="BT15" s="461"/>
      <c r="BU15" s="462"/>
      <c r="BV15" s="460">
        <v>775138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34</v>
      </c>
      <c r="AD16" s="562"/>
      <c r="AE16" s="562"/>
      <c r="AF16" s="562"/>
      <c r="AG16" s="563"/>
      <c r="AH16" s="561">
        <v>35.299999999999997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2797768</v>
      </c>
      <c r="BO16" s="466"/>
      <c r="BP16" s="466"/>
      <c r="BQ16" s="466"/>
      <c r="BR16" s="466"/>
      <c r="BS16" s="466"/>
      <c r="BT16" s="466"/>
      <c r="BU16" s="467"/>
      <c r="BV16" s="465">
        <v>2798698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2237</v>
      </c>
      <c r="AD17" s="442"/>
      <c r="AE17" s="442"/>
      <c r="AF17" s="442"/>
      <c r="AG17" s="443"/>
      <c r="AH17" s="441">
        <v>2261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991914</v>
      </c>
      <c r="BO17" s="466"/>
      <c r="BP17" s="466"/>
      <c r="BQ17" s="466"/>
      <c r="BR17" s="466"/>
      <c r="BS17" s="466"/>
      <c r="BT17" s="466"/>
      <c r="BU17" s="467"/>
      <c r="BV17" s="465">
        <v>965900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154.08000000000001</v>
      </c>
      <c r="M18" s="530"/>
      <c r="N18" s="530"/>
      <c r="O18" s="530"/>
      <c r="P18" s="530"/>
      <c r="Q18" s="530"/>
      <c r="R18" s="531"/>
      <c r="S18" s="531"/>
      <c r="T18" s="531"/>
      <c r="U18" s="531"/>
      <c r="V18" s="532"/>
      <c r="W18" s="546"/>
      <c r="X18" s="547"/>
      <c r="Y18" s="547"/>
      <c r="Z18" s="547"/>
      <c r="AA18" s="547"/>
      <c r="AB18" s="557"/>
      <c r="AC18" s="429">
        <v>51.2</v>
      </c>
      <c r="AD18" s="430"/>
      <c r="AE18" s="430"/>
      <c r="AF18" s="430"/>
      <c r="AG18" s="533"/>
      <c r="AH18" s="429">
        <v>49.8</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2674892</v>
      </c>
      <c r="BO18" s="466"/>
      <c r="BP18" s="466"/>
      <c r="BQ18" s="466"/>
      <c r="BR18" s="466"/>
      <c r="BS18" s="466"/>
      <c r="BT18" s="466"/>
      <c r="BU18" s="467"/>
      <c r="BV18" s="465">
        <v>2580442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3816768</v>
      </c>
      <c r="BO19" s="466"/>
      <c r="BP19" s="466"/>
      <c r="BQ19" s="466"/>
      <c r="BR19" s="466"/>
      <c r="BS19" s="466"/>
      <c r="BT19" s="466"/>
      <c r="BU19" s="467"/>
      <c r="BV19" s="465">
        <v>3831328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2632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5910705</v>
      </c>
      <c r="BO23" s="466"/>
      <c r="BP23" s="466"/>
      <c r="BQ23" s="466"/>
      <c r="BR23" s="466"/>
      <c r="BS23" s="466"/>
      <c r="BT23" s="466"/>
      <c r="BU23" s="467"/>
      <c r="BV23" s="465">
        <v>5935092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8200</v>
      </c>
      <c r="R24" s="442"/>
      <c r="S24" s="442"/>
      <c r="T24" s="442"/>
      <c r="U24" s="442"/>
      <c r="V24" s="443"/>
      <c r="W24" s="507"/>
      <c r="X24" s="498"/>
      <c r="Y24" s="499"/>
      <c r="Z24" s="438" t="s">
        <v>170</v>
      </c>
      <c r="AA24" s="439"/>
      <c r="AB24" s="439"/>
      <c r="AC24" s="439"/>
      <c r="AD24" s="439"/>
      <c r="AE24" s="439"/>
      <c r="AF24" s="439"/>
      <c r="AG24" s="440"/>
      <c r="AH24" s="441">
        <v>98</v>
      </c>
      <c r="AI24" s="442"/>
      <c r="AJ24" s="442"/>
      <c r="AK24" s="442"/>
      <c r="AL24" s="443"/>
      <c r="AM24" s="441">
        <v>294490</v>
      </c>
      <c r="AN24" s="442"/>
      <c r="AO24" s="442"/>
      <c r="AP24" s="442"/>
      <c r="AQ24" s="442"/>
      <c r="AR24" s="443"/>
      <c r="AS24" s="441">
        <v>3005</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3877027</v>
      </c>
      <c r="BO24" s="466"/>
      <c r="BP24" s="466"/>
      <c r="BQ24" s="466"/>
      <c r="BR24" s="466"/>
      <c r="BS24" s="466"/>
      <c r="BT24" s="466"/>
      <c r="BU24" s="467"/>
      <c r="BV24" s="465">
        <v>3927698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6400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311760</v>
      </c>
      <c r="BO25" s="461"/>
      <c r="BP25" s="461"/>
      <c r="BQ25" s="461"/>
      <c r="BR25" s="461"/>
      <c r="BS25" s="461"/>
      <c r="BT25" s="461"/>
      <c r="BU25" s="462"/>
      <c r="BV25" s="460">
        <v>100252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5750</v>
      </c>
      <c r="R26" s="442"/>
      <c r="S26" s="442"/>
      <c r="T26" s="442"/>
      <c r="U26" s="442"/>
      <c r="V26" s="443"/>
      <c r="W26" s="507"/>
      <c r="X26" s="498"/>
      <c r="Y26" s="499"/>
      <c r="Z26" s="438" t="s">
        <v>178</v>
      </c>
      <c r="AA26" s="520"/>
      <c r="AB26" s="520"/>
      <c r="AC26" s="520"/>
      <c r="AD26" s="520"/>
      <c r="AE26" s="520"/>
      <c r="AF26" s="520"/>
      <c r="AG26" s="521"/>
      <c r="AH26" s="441">
        <v>11</v>
      </c>
      <c r="AI26" s="442"/>
      <c r="AJ26" s="442"/>
      <c r="AK26" s="442"/>
      <c r="AL26" s="443"/>
      <c r="AM26" s="441">
        <v>33484</v>
      </c>
      <c r="AN26" s="442"/>
      <c r="AO26" s="442"/>
      <c r="AP26" s="442"/>
      <c r="AQ26" s="442"/>
      <c r="AR26" s="443"/>
      <c r="AS26" s="441">
        <v>3044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3200</v>
      </c>
      <c r="R27" s="442"/>
      <c r="S27" s="442"/>
      <c r="T27" s="442"/>
      <c r="U27" s="442"/>
      <c r="V27" s="443"/>
      <c r="W27" s="507"/>
      <c r="X27" s="498"/>
      <c r="Y27" s="499"/>
      <c r="Z27" s="438" t="s">
        <v>181</v>
      </c>
      <c r="AA27" s="439"/>
      <c r="AB27" s="439"/>
      <c r="AC27" s="439"/>
      <c r="AD27" s="439"/>
      <c r="AE27" s="439"/>
      <c r="AF27" s="439"/>
      <c r="AG27" s="440"/>
      <c r="AH27" s="441">
        <v>1</v>
      </c>
      <c r="AI27" s="442"/>
      <c r="AJ27" s="442"/>
      <c r="AK27" s="442"/>
      <c r="AL27" s="443"/>
      <c r="AM27" s="441" t="s">
        <v>182</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182421</v>
      </c>
      <c r="BO27" s="469"/>
      <c r="BP27" s="469"/>
      <c r="BQ27" s="469"/>
      <c r="BR27" s="469"/>
      <c r="BS27" s="469"/>
      <c r="BT27" s="469"/>
      <c r="BU27" s="470"/>
      <c r="BV27" s="468">
        <v>182078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2700</v>
      </c>
      <c r="R28" s="442"/>
      <c r="S28" s="442"/>
      <c r="T28" s="442"/>
      <c r="U28" s="442"/>
      <c r="V28" s="443"/>
      <c r="W28" s="507"/>
      <c r="X28" s="498"/>
      <c r="Y28" s="499"/>
      <c r="Z28" s="438" t="s">
        <v>186</v>
      </c>
      <c r="AA28" s="439"/>
      <c r="AB28" s="439"/>
      <c r="AC28" s="439"/>
      <c r="AD28" s="439"/>
      <c r="AE28" s="439"/>
      <c r="AF28" s="439"/>
      <c r="AG28" s="440"/>
      <c r="AH28" s="441" t="s">
        <v>175</v>
      </c>
      <c r="AI28" s="442"/>
      <c r="AJ28" s="442"/>
      <c r="AK28" s="442"/>
      <c r="AL28" s="443"/>
      <c r="AM28" s="441" t="s">
        <v>174</v>
      </c>
      <c r="AN28" s="442"/>
      <c r="AO28" s="442"/>
      <c r="AP28" s="442"/>
      <c r="AQ28" s="442"/>
      <c r="AR28" s="443"/>
      <c r="AS28" s="441" t="s">
        <v>128</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745238</v>
      </c>
      <c r="BO28" s="461"/>
      <c r="BP28" s="461"/>
      <c r="BQ28" s="461"/>
      <c r="BR28" s="461"/>
      <c r="BS28" s="461"/>
      <c r="BT28" s="461"/>
      <c r="BU28" s="462"/>
      <c r="BV28" s="460">
        <v>670479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9</v>
      </c>
      <c r="M29" s="442"/>
      <c r="N29" s="442"/>
      <c r="O29" s="442"/>
      <c r="P29" s="443"/>
      <c r="Q29" s="441">
        <v>2550</v>
      </c>
      <c r="R29" s="442"/>
      <c r="S29" s="442"/>
      <c r="T29" s="442"/>
      <c r="U29" s="442"/>
      <c r="V29" s="443"/>
      <c r="W29" s="508"/>
      <c r="X29" s="509"/>
      <c r="Y29" s="510"/>
      <c r="Z29" s="438" t="s">
        <v>189</v>
      </c>
      <c r="AA29" s="439"/>
      <c r="AB29" s="439"/>
      <c r="AC29" s="439"/>
      <c r="AD29" s="439"/>
      <c r="AE29" s="439"/>
      <c r="AF29" s="439"/>
      <c r="AG29" s="440"/>
      <c r="AH29" s="441">
        <v>99</v>
      </c>
      <c r="AI29" s="442"/>
      <c r="AJ29" s="442"/>
      <c r="AK29" s="442"/>
      <c r="AL29" s="443"/>
      <c r="AM29" s="441">
        <v>298579</v>
      </c>
      <c r="AN29" s="442"/>
      <c r="AO29" s="442"/>
      <c r="AP29" s="442"/>
      <c r="AQ29" s="442"/>
      <c r="AR29" s="443"/>
      <c r="AS29" s="441">
        <v>3016</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127690</v>
      </c>
      <c r="BO29" s="466"/>
      <c r="BP29" s="466"/>
      <c r="BQ29" s="466"/>
      <c r="BR29" s="466"/>
      <c r="BS29" s="466"/>
      <c r="BT29" s="466"/>
      <c r="BU29" s="467"/>
      <c r="BV29" s="465">
        <v>121126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95.8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673214</v>
      </c>
      <c r="BO30" s="469"/>
      <c r="BP30" s="469"/>
      <c r="BQ30" s="469"/>
      <c r="BR30" s="469"/>
      <c r="BS30" s="469"/>
      <c r="BT30" s="469"/>
      <c r="BU30" s="470"/>
      <c r="BV30" s="468">
        <v>731230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西村山広域行政事務組合（普通会計分）</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大江町産業振興公社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西村山広域行政事務組合（事業会計分）</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宅地造成事業特別会計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山形県消防補償等組合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介護保険特別会計（介護サービス）</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山形県自治会館管理組合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山形県市町村職員退職手当組合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山形県後期高齢者医療広域連合（普通会計分）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山形県後期高齢者医療広域連合（事業会計分）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p8owiV7D6yI8Ibmp3UzxdduAh110ForAChThS05wNmpwhZPo2jVLM+aH/DOv5xQ5aNH7aDtfKzEXUMYWIhcp+g==" saltValue="tigqIVDqJru9HXGxdFgb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4" t="s">
        <v>556</v>
      </c>
      <c r="D34" s="1244"/>
      <c r="E34" s="1245"/>
      <c r="F34" s="32">
        <v>8.61</v>
      </c>
      <c r="G34" s="33">
        <v>7.76</v>
      </c>
      <c r="H34" s="33">
        <v>8.56</v>
      </c>
      <c r="I34" s="33">
        <v>8.68</v>
      </c>
      <c r="J34" s="34">
        <v>9.02</v>
      </c>
      <c r="K34" s="22"/>
      <c r="L34" s="22"/>
      <c r="M34" s="22"/>
      <c r="N34" s="22"/>
      <c r="O34" s="22"/>
      <c r="P34" s="22"/>
    </row>
    <row r="35" spans="1:16" ht="39" customHeight="1">
      <c r="A35" s="22"/>
      <c r="B35" s="35"/>
      <c r="C35" s="1238" t="s">
        <v>557</v>
      </c>
      <c r="D35" s="1239"/>
      <c r="E35" s="1240"/>
      <c r="F35" s="36">
        <v>6.43</v>
      </c>
      <c r="G35" s="37">
        <v>8.7799999999999994</v>
      </c>
      <c r="H35" s="37">
        <v>5.94</v>
      </c>
      <c r="I35" s="37">
        <v>6.94</v>
      </c>
      <c r="J35" s="38">
        <v>5.17</v>
      </c>
      <c r="K35" s="22"/>
      <c r="L35" s="22"/>
      <c r="M35" s="22"/>
      <c r="N35" s="22"/>
      <c r="O35" s="22"/>
      <c r="P35" s="22"/>
    </row>
    <row r="36" spans="1:16" ht="39" customHeight="1">
      <c r="A36" s="22"/>
      <c r="B36" s="35"/>
      <c r="C36" s="1238" t="s">
        <v>558</v>
      </c>
      <c r="D36" s="1239"/>
      <c r="E36" s="1240"/>
      <c r="F36" s="36">
        <v>1.63</v>
      </c>
      <c r="G36" s="37">
        <v>0.93</v>
      </c>
      <c r="H36" s="37">
        <v>1.32</v>
      </c>
      <c r="I36" s="37">
        <v>1.05</v>
      </c>
      <c r="J36" s="38">
        <v>1.78</v>
      </c>
      <c r="K36" s="22"/>
      <c r="L36" s="22"/>
      <c r="M36" s="22"/>
      <c r="N36" s="22"/>
      <c r="O36" s="22"/>
      <c r="P36" s="22"/>
    </row>
    <row r="37" spans="1:16" ht="39" customHeight="1">
      <c r="A37" s="22"/>
      <c r="B37" s="35"/>
      <c r="C37" s="1238" t="s">
        <v>559</v>
      </c>
      <c r="D37" s="1239"/>
      <c r="E37" s="1240"/>
      <c r="F37" s="36">
        <v>0</v>
      </c>
      <c r="G37" s="37">
        <v>0.95</v>
      </c>
      <c r="H37" s="37">
        <v>0.72</v>
      </c>
      <c r="I37" s="37">
        <v>0.71</v>
      </c>
      <c r="J37" s="38">
        <v>0.87</v>
      </c>
      <c r="K37" s="22"/>
      <c r="L37" s="22"/>
      <c r="M37" s="22"/>
      <c r="N37" s="22"/>
      <c r="O37" s="22"/>
      <c r="P37" s="22"/>
    </row>
    <row r="38" spans="1:16" ht="39" customHeight="1">
      <c r="A38" s="22"/>
      <c r="B38" s="35"/>
      <c r="C38" s="1238" t="s">
        <v>560</v>
      </c>
      <c r="D38" s="1239"/>
      <c r="E38" s="1240"/>
      <c r="F38" s="36">
        <v>2.63</v>
      </c>
      <c r="G38" s="37">
        <v>2.27</v>
      </c>
      <c r="H38" s="37">
        <v>2.4300000000000002</v>
      </c>
      <c r="I38" s="37">
        <v>2.36</v>
      </c>
      <c r="J38" s="38">
        <v>0.68</v>
      </c>
      <c r="K38" s="22"/>
      <c r="L38" s="22"/>
      <c r="M38" s="22"/>
      <c r="N38" s="22"/>
      <c r="O38" s="22"/>
      <c r="P38" s="22"/>
    </row>
    <row r="39" spans="1:16" ht="39" customHeight="1">
      <c r="A39" s="22"/>
      <c r="B39" s="35"/>
      <c r="C39" s="1238" t="s">
        <v>561</v>
      </c>
      <c r="D39" s="1239"/>
      <c r="E39" s="1240"/>
      <c r="F39" s="36">
        <v>0.14000000000000001</v>
      </c>
      <c r="G39" s="37">
        <v>0.18</v>
      </c>
      <c r="H39" s="37">
        <v>0.25</v>
      </c>
      <c r="I39" s="37">
        <v>0.15</v>
      </c>
      <c r="J39" s="38">
        <v>0.09</v>
      </c>
      <c r="K39" s="22"/>
      <c r="L39" s="22"/>
      <c r="M39" s="22"/>
      <c r="N39" s="22"/>
      <c r="O39" s="22"/>
      <c r="P39" s="22"/>
    </row>
    <row r="40" spans="1:16" ht="39" customHeight="1">
      <c r="A40" s="22"/>
      <c r="B40" s="35"/>
      <c r="C40" s="1238" t="s">
        <v>562</v>
      </c>
      <c r="D40" s="1239"/>
      <c r="E40" s="1240"/>
      <c r="F40" s="36">
        <v>0.06</v>
      </c>
      <c r="G40" s="37">
        <v>0.05</v>
      </c>
      <c r="H40" s="37">
        <v>7.0000000000000007E-2</v>
      </c>
      <c r="I40" s="37">
        <v>7.0000000000000007E-2</v>
      </c>
      <c r="J40" s="38">
        <v>7.0000000000000007E-2</v>
      </c>
      <c r="K40" s="22"/>
      <c r="L40" s="22"/>
      <c r="M40" s="22"/>
      <c r="N40" s="22"/>
      <c r="O40" s="22"/>
      <c r="P40" s="22"/>
    </row>
    <row r="41" spans="1:16" ht="39" customHeight="1">
      <c r="A41" s="22"/>
      <c r="B41" s="35"/>
      <c r="C41" s="1238" t="s">
        <v>563</v>
      </c>
      <c r="D41" s="1239"/>
      <c r="E41" s="1240"/>
      <c r="F41" s="36">
        <v>0.02</v>
      </c>
      <c r="G41" s="37">
        <v>0.04</v>
      </c>
      <c r="H41" s="37">
        <v>0.05</v>
      </c>
      <c r="I41" s="37">
        <v>0.04</v>
      </c>
      <c r="J41" s="38">
        <v>0.05</v>
      </c>
      <c r="K41" s="22"/>
      <c r="L41" s="22"/>
      <c r="M41" s="22"/>
      <c r="N41" s="22"/>
      <c r="O41" s="22"/>
      <c r="P41" s="22"/>
    </row>
    <row r="42" spans="1:16" ht="39" customHeight="1">
      <c r="A42" s="22"/>
      <c r="B42" s="39"/>
      <c r="C42" s="1238" t="s">
        <v>564</v>
      </c>
      <c r="D42" s="1239"/>
      <c r="E42" s="1240"/>
      <c r="F42" s="36" t="s">
        <v>507</v>
      </c>
      <c r="G42" s="37" t="s">
        <v>507</v>
      </c>
      <c r="H42" s="37" t="s">
        <v>507</v>
      </c>
      <c r="I42" s="37" t="s">
        <v>507</v>
      </c>
      <c r="J42" s="38" t="s">
        <v>507</v>
      </c>
      <c r="K42" s="22"/>
      <c r="L42" s="22"/>
      <c r="M42" s="22"/>
      <c r="N42" s="22"/>
      <c r="O42" s="22"/>
      <c r="P42" s="22"/>
    </row>
    <row r="43" spans="1:16" ht="39" customHeight="1" thickBot="1">
      <c r="A43" s="22"/>
      <c r="B43" s="40"/>
      <c r="C43" s="1241" t="s">
        <v>565</v>
      </c>
      <c r="D43" s="1242"/>
      <c r="E43" s="1243"/>
      <c r="F43" s="41">
        <v>0.04</v>
      </c>
      <c r="G43" s="42">
        <v>0.08</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PHTxHSIjmb8LgND6tirQgLL7Vyk9togYXuPtIPkZECReVkyW+b42Vc3LQnFN0XcLXZGwTEKH9l3hwYf9D96zw==" saltValue="T0G3yZxbsgl2DPpbSRJ0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1" zoomScaleSheetLayoutView="55" workbookViewId="0">
      <selection activeCell="Q61" sqref="Q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64" t="s">
        <v>10</v>
      </c>
      <c r="C45" s="1265"/>
      <c r="D45" s="58"/>
      <c r="E45" s="1270" t="s">
        <v>11</v>
      </c>
      <c r="F45" s="1270"/>
      <c r="G45" s="1270"/>
      <c r="H45" s="1270"/>
      <c r="I45" s="1270"/>
      <c r="J45" s="1271"/>
      <c r="K45" s="59">
        <v>591</v>
      </c>
      <c r="L45" s="60">
        <v>450</v>
      </c>
      <c r="M45" s="60">
        <v>430</v>
      </c>
      <c r="N45" s="60">
        <v>424</v>
      </c>
      <c r="O45" s="61">
        <v>463</v>
      </c>
      <c r="P45" s="48"/>
      <c r="Q45" s="48"/>
      <c r="R45" s="48"/>
      <c r="S45" s="48"/>
      <c r="T45" s="48"/>
      <c r="U45" s="48"/>
    </row>
    <row r="46" spans="1:21" ht="30.75" customHeight="1">
      <c r="A46" s="48"/>
      <c r="B46" s="1266"/>
      <c r="C46" s="1267"/>
      <c r="D46" s="62"/>
      <c r="E46" s="1248" t="s">
        <v>12</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c r="A47" s="48"/>
      <c r="B47" s="1266"/>
      <c r="C47" s="1267"/>
      <c r="D47" s="62"/>
      <c r="E47" s="1248" t="s">
        <v>13</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c r="A48" s="48"/>
      <c r="B48" s="1266"/>
      <c r="C48" s="1267"/>
      <c r="D48" s="62"/>
      <c r="E48" s="1248" t="s">
        <v>14</v>
      </c>
      <c r="F48" s="1248"/>
      <c r="G48" s="1248"/>
      <c r="H48" s="1248"/>
      <c r="I48" s="1248"/>
      <c r="J48" s="1249"/>
      <c r="K48" s="63">
        <v>177</v>
      </c>
      <c r="L48" s="64">
        <v>181</v>
      </c>
      <c r="M48" s="64">
        <v>176</v>
      </c>
      <c r="N48" s="64">
        <v>178</v>
      </c>
      <c r="O48" s="65">
        <v>185</v>
      </c>
      <c r="P48" s="48"/>
      <c r="Q48" s="48"/>
      <c r="R48" s="48"/>
      <c r="S48" s="48"/>
      <c r="T48" s="48"/>
      <c r="U48" s="48"/>
    </row>
    <row r="49" spans="1:21" ht="30.75" customHeight="1">
      <c r="A49" s="48"/>
      <c r="B49" s="1266"/>
      <c r="C49" s="1267"/>
      <c r="D49" s="62"/>
      <c r="E49" s="1248" t="s">
        <v>15</v>
      </c>
      <c r="F49" s="1248"/>
      <c r="G49" s="1248"/>
      <c r="H49" s="1248"/>
      <c r="I49" s="1248"/>
      <c r="J49" s="1249"/>
      <c r="K49" s="63">
        <v>2</v>
      </c>
      <c r="L49" s="64">
        <v>5</v>
      </c>
      <c r="M49" s="64">
        <v>7</v>
      </c>
      <c r="N49" s="64">
        <v>7</v>
      </c>
      <c r="O49" s="65">
        <v>6</v>
      </c>
      <c r="P49" s="48"/>
      <c r="Q49" s="48"/>
      <c r="R49" s="48"/>
      <c r="S49" s="48"/>
      <c r="T49" s="48"/>
      <c r="U49" s="48"/>
    </row>
    <row r="50" spans="1:21" ht="30.75" customHeight="1">
      <c r="A50" s="48"/>
      <c r="B50" s="1266"/>
      <c r="C50" s="1267"/>
      <c r="D50" s="62"/>
      <c r="E50" s="1248" t="s">
        <v>16</v>
      </c>
      <c r="F50" s="1248"/>
      <c r="G50" s="1248"/>
      <c r="H50" s="1248"/>
      <c r="I50" s="1248"/>
      <c r="J50" s="1249"/>
      <c r="K50" s="63" t="s">
        <v>507</v>
      </c>
      <c r="L50" s="64" t="s">
        <v>507</v>
      </c>
      <c r="M50" s="64" t="s">
        <v>507</v>
      </c>
      <c r="N50" s="64" t="s">
        <v>507</v>
      </c>
      <c r="O50" s="65" t="s">
        <v>507</v>
      </c>
      <c r="P50" s="48"/>
      <c r="Q50" s="48"/>
      <c r="R50" s="48"/>
      <c r="S50" s="48"/>
      <c r="T50" s="48"/>
      <c r="U50" s="48"/>
    </row>
    <row r="51" spans="1:21" ht="30.75" customHeight="1">
      <c r="A51" s="48"/>
      <c r="B51" s="1268"/>
      <c r="C51" s="1269"/>
      <c r="D51" s="66"/>
      <c r="E51" s="1248" t="s">
        <v>17</v>
      </c>
      <c r="F51" s="1248"/>
      <c r="G51" s="1248"/>
      <c r="H51" s="1248"/>
      <c r="I51" s="1248"/>
      <c r="J51" s="1249"/>
      <c r="K51" s="63">
        <v>0</v>
      </c>
      <c r="L51" s="64">
        <v>0</v>
      </c>
      <c r="M51" s="64">
        <v>0</v>
      </c>
      <c r="N51" s="64">
        <v>0</v>
      </c>
      <c r="O51" s="65" t="s">
        <v>507</v>
      </c>
      <c r="P51" s="48"/>
      <c r="Q51" s="48"/>
      <c r="R51" s="48"/>
      <c r="S51" s="48"/>
      <c r="T51" s="48"/>
      <c r="U51" s="48"/>
    </row>
    <row r="52" spans="1:21" ht="30.75" customHeight="1">
      <c r="A52" s="48"/>
      <c r="B52" s="1246" t="s">
        <v>18</v>
      </c>
      <c r="C52" s="1247"/>
      <c r="D52" s="66"/>
      <c r="E52" s="1248" t="s">
        <v>19</v>
      </c>
      <c r="F52" s="1248"/>
      <c r="G52" s="1248"/>
      <c r="H52" s="1248"/>
      <c r="I52" s="1248"/>
      <c r="J52" s="1249"/>
      <c r="K52" s="63">
        <v>623</v>
      </c>
      <c r="L52" s="64">
        <v>523</v>
      </c>
      <c r="M52" s="64">
        <v>513</v>
      </c>
      <c r="N52" s="64">
        <v>507</v>
      </c>
      <c r="O52" s="65">
        <v>514</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147</v>
      </c>
      <c r="L53" s="69">
        <v>113</v>
      </c>
      <c r="M53" s="69">
        <v>100</v>
      </c>
      <c r="N53" s="69">
        <v>102</v>
      </c>
      <c r="O53" s="70">
        <v>140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54" t="s">
        <v>24</v>
      </c>
      <c r="C57" s="1255"/>
      <c r="D57" s="1258" t="s">
        <v>25</v>
      </c>
      <c r="E57" s="1259"/>
      <c r="F57" s="1259"/>
      <c r="G57" s="1259"/>
      <c r="H57" s="1259"/>
      <c r="I57" s="1259"/>
      <c r="J57" s="1260"/>
      <c r="K57" s="82" t="s">
        <v>597</v>
      </c>
      <c r="L57" s="83" t="s">
        <v>597</v>
      </c>
      <c r="M57" s="83" t="s">
        <v>597</v>
      </c>
      <c r="N57" s="83" t="s">
        <v>598</v>
      </c>
      <c r="O57" s="84" t="s">
        <v>598</v>
      </c>
    </row>
    <row r="58" spans="1:21" ht="31.5" customHeight="1" thickBot="1">
      <c r="B58" s="1256"/>
      <c r="C58" s="1257"/>
      <c r="D58" s="1261" t="s">
        <v>26</v>
      </c>
      <c r="E58" s="1262"/>
      <c r="F58" s="1262"/>
      <c r="G58" s="1262"/>
      <c r="H58" s="1262"/>
      <c r="I58" s="1262"/>
      <c r="J58" s="1263"/>
      <c r="K58" s="85" t="s">
        <v>597</v>
      </c>
      <c r="L58" s="86" t="s">
        <v>598</v>
      </c>
      <c r="M58" s="86" t="s">
        <v>599</v>
      </c>
      <c r="N58" s="86" t="s">
        <v>598</v>
      </c>
      <c r="O58" s="87" t="s">
        <v>598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dxWi1xm6Mn7rB0ePnAbRF/6Ye5YBisWGmixQ/x9h+qJ6O7PW7Nf9Vf42wDSsoe/NBLBT6CF8VmKahrlnWbA==" saltValue="8q0zhnZl5yAVDSPlTw/x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548</v>
      </c>
      <c r="J40" s="99" t="s">
        <v>549</v>
      </c>
      <c r="K40" s="99" t="s">
        <v>550</v>
      </c>
      <c r="L40" s="99" t="s">
        <v>551</v>
      </c>
      <c r="M40" s="100" t="s">
        <v>552</v>
      </c>
    </row>
    <row r="41" spans="2:13" ht="27.75" customHeight="1">
      <c r="B41" s="1284" t="s">
        <v>29</v>
      </c>
      <c r="C41" s="1285"/>
      <c r="D41" s="101"/>
      <c r="E41" s="1286" t="s">
        <v>30</v>
      </c>
      <c r="F41" s="1286"/>
      <c r="G41" s="1286"/>
      <c r="H41" s="1287"/>
      <c r="I41" s="102">
        <v>4631</v>
      </c>
      <c r="J41" s="103">
        <v>5199</v>
      </c>
      <c r="K41" s="103">
        <v>5651</v>
      </c>
      <c r="L41" s="103">
        <v>5935</v>
      </c>
      <c r="M41" s="104">
        <v>5911</v>
      </c>
    </row>
    <row r="42" spans="2:13" ht="27.75" customHeight="1">
      <c r="B42" s="1274"/>
      <c r="C42" s="1275"/>
      <c r="D42" s="105"/>
      <c r="E42" s="1278" t="s">
        <v>31</v>
      </c>
      <c r="F42" s="1278"/>
      <c r="G42" s="1278"/>
      <c r="H42" s="1279"/>
      <c r="I42" s="106">
        <v>36</v>
      </c>
      <c r="J42" s="107">
        <v>24</v>
      </c>
      <c r="K42" s="107">
        <v>12</v>
      </c>
      <c r="L42" s="107" t="s">
        <v>507</v>
      </c>
      <c r="M42" s="108" t="s">
        <v>507</v>
      </c>
    </row>
    <row r="43" spans="2:13" ht="27.75" customHeight="1">
      <c r="B43" s="1274"/>
      <c r="C43" s="1275"/>
      <c r="D43" s="105"/>
      <c r="E43" s="1278" t="s">
        <v>32</v>
      </c>
      <c r="F43" s="1278"/>
      <c r="G43" s="1278"/>
      <c r="H43" s="1279"/>
      <c r="I43" s="106">
        <v>2402</v>
      </c>
      <c r="J43" s="107">
        <v>2370</v>
      </c>
      <c r="K43" s="107">
        <v>2218</v>
      </c>
      <c r="L43" s="107">
        <v>2054</v>
      </c>
      <c r="M43" s="108">
        <v>1904</v>
      </c>
    </row>
    <row r="44" spans="2:13" ht="27.75" customHeight="1">
      <c r="B44" s="1274"/>
      <c r="C44" s="1275"/>
      <c r="D44" s="105"/>
      <c r="E44" s="1278" t="s">
        <v>33</v>
      </c>
      <c r="F44" s="1278"/>
      <c r="G44" s="1278"/>
      <c r="H44" s="1279"/>
      <c r="I44" s="106">
        <v>46</v>
      </c>
      <c r="J44" s="107">
        <v>107</v>
      </c>
      <c r="K44" s="107">
        <v>150</v>
      </c>
      <c r="L44" s="107">
        <v>151</v>
      </c>
      <c r="M44" s="108">
        <v>145</v>
      </c>
    </row>
    <row r="45" spans="2:13" ht="27.75" customHeight="1">
      <c r="B45" s="1274"/>
      <c r="C45" s="1275"/>
      <c r="D45" s="105"/>
      <c r="E45" s="1278" t="s">
        <v>34</v>
      </c>
      <c r="F45" s="1278"/>
      <c r="G45" s="1278"/>
      <c r="H45" s="1279"/>
      <c r="I45" s="106">
        <v>979</v>
      </c>
      <c r="J45" s="107">
        <v>975</v>
      </c>
      <c r="K45" s="107">
        <v>901</v>
      </c>
      <c r="L45" s="107">
        <v>890</v>
      </c>
      <c r="M45" s="108">
        <v>840</v>
      </c>
    </row>
    <row r="46" spans="2:13" ht="27.75" customHeight="1">
      <c r="B46" s="1274"/>
      <c r="C46" s="1275"/>
      <c r="D46" s="109"/>
      <c r="E46" s="1278" t="s">
        <v>35</v>
      </c>
      <c r="F46" s="1278"/>
      <c r="G46" s="1278"/>
      <c r="H46" s="1279"/>
      <c r="I46" s="106" t="s">
        <v>507</v>
      </c>
      <c r="J46" s="107" t="s">
        <v>507</v>
      </c>
      <c r="K46" s="107" t="s">
        <v>507</v>
      </c>
      <c r="L46" s="107" t="s">
        <v>507</v>
      </c>
      <c r="M46" s="108" t="s">
        <v>507</v>
      </c>
    </row>
    <row r="47" spans="2:13" ht="27.75" customHeight="1">
      <c r="B47" s="1274"/>
      <c r="C47" s="1275"/>
      <c r="D47" s="110"/>
      <c r="E47" s="1288" t="s">
        <v>36</v>
      </c>
      <c r="F47" s="1289"/>
      <c r="G47" s="1289"/>
      <c r="H47" s="1290"/>
      <c r="I47" s="106" t="s">
        <v>507</v>
      </c>
      <c r="J47" s="107" t="s">
        <v>507</v>
      </c>
      <c r="K47" s="107" t="s">
        <v>507</v>
      </c>
      <c r="L47" s="107" t="s">
        <v>507</v>
      </c>
      <c r="M47" s="108" t="s">
        <v>507</v>
      </c>
    </row>
    <row r="48" spans="2:13" ht="27.75" customHeight="1">
      <c r="B48" s="1274"/>
      <c r="C48" s="1275"/>
      <c r="D48" s="105"/>
      <c r="E48" s="1278" t="s">
        <v>37</v>
      </c>
      <c r="F48" s="1278"/>
      <c r="G48" s="1278"/>
      <c r="H48" s="1279"/>
      <c r="I48" s="106" t="s">
        <v>507</v>
      </c>
      <c r="J48" s="107" t="s">
        <v>507</v>
      </c>
      <c r="K48" s="107" t="s">
        <v>507</v>
      </c>
      <c r="L48" s="107" t="s">
        <v>507</v>
      </c>
      <c r="M48" s="108" t="s">
        <v>507</v>
      </c>
    </row>
    <row r="49" spans="2:13" ht="27.75" customHeight="1">
      <c r="B49" s="1276"/>
      <c r="C49" s="1277"/>
      <c r="D49" s="105"/>
      <c r="E49" s="1278" t="s">
        <v>38</v>
      </c>
      <c r="F49" s="1278"/>
      <c r="G49" s="1278"/>
      <c r="H49" s="1279"/>
      <c r="I49" s="106" t="s">
        <v>507</v>
      </c>
      <c r="J49" s="107" t="s">
        <v>507</v>
      </c>
      <c r="K49" s="107" t="s">
        <v>507</v>
      </c>
      <c r="L49" s="107" t="s">
        <v>507</v>
      </c>
      <c r="M49" s="108" t="s">
        <v>507</v>
      </c>
    </row>
    <row r="50" spans="2:13" ht="27.75" customHeight="1">
      <c r="B50" s="1272" t="s">
        <v>39</v>
      </c>
      <c r="C50" s="1273"/>
      <c r="D50" s="111"/>
      <c r="E50" s="1278" t="s">
        <v>40</v>
      </c>
      <c r="F50" s="1278"/>
      <c r="G50" s="1278"/>
      <c r="H50" s="1279"/>
      <c r="I50" s="106">
        <v>1767</v>
      </c>
      <c r="J50" s="107">
        <v>1967</v>
      </c>
      <c r="K50" s="107">
        <v>1905</v>
      </c>
      <c r="L50" s="107">
        <v>1982</v>
      </c>
      <c r="M50" s="108">
        <v>2102</v>
      </c>
    </row>
    <row r="51" spans="2:13" ht="27.75" customHeight="1">
      <c r="B51" s="1274"/>
      <c r="C51" s="1275"/>
      <c r="D51" s="105"/>
      <c r="E51" s="1278" t="s">
        <v>41</v>
      </c>
      <c r="F51" s="1278"/>
      <c r="G51" s="1278"/>
      <c r="H51" s="1279"/>
      <c r="I51" s="106">
        <v>276</v>
      </c>
      <c r="J51" s="107">
        <v>257</v>
      </c>
      <c r="K51" s="107">
        <v>243</v>
      </c>
      <c r="L51" s="107">
        <v>220</v>
      </c>
      <c r="M51" s="108">
        <v>213</v>
      </c>
    </row>
    <row r="52" spans="2:13" ht="27.75" customHeight="1">
      <c r="B52" s="1276"/>
      <c r="C52" s="1277"/>
      <c r="D52" s="105"/>
      <c r="E52" s="1278" t="s">
        <v>42</v>
      </c>
      <c r="F52" s="1278"/>
      <c r="G52" s="1278"/>
      <c r="H52" s="1279"/>
      <c r="I52" s="106">
        <v>5185</v>
      </c>
      <c r="J52" s="107">
        <v>5045</v>
      </c>
      <c r="K52" s="107">
        <v>5760</v>
      </c>
      <c r="L52" s="107">
        <v>5832</v>
      </c>
      <c r="M52" s="108">
        <v>5712</v>
      </c>
    </row>
    <row r="53" spans="2:13" ht="27.75" customHeight="1" thickBot="1">
      <c r="B53" s="1280" t="s">
        <v>43</v>
      </c>
      <c r="C53" s="1281"/>
      <c r="D53" s="112"/>
      <c r="E53" s="1282" t="s">
        <v>44</v>
      </c>
      <c r="F53" s="1282"/>
      <c r="G53" s="1282"/>
      <c r="H53" s="1283"/>
      <c r="I53" s="113">
        <v>866</v>
      </c>
      <c r="J53" s="114">
        <v>1404</v>
      </c>
      <c r="K53" s="114">
        <v>1024</v>
      </c>
      <c r="L53" s="114">
        <v>996</v>
      </c>
      <c r="M53" s="115">
        <v>772</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WHa+6UDnzR8gM/1HMm0a27ijNn8ioch1IGpbEeleC9Vx3qY9DJ0fwmQokhL+aU5sgGyLork73vBWQF++a6Crg==" saltValue="C8muDcmH32JeMAzuv73v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50" zoomScaleNormal="70" zoomScaleSheetLayoutView="50" workbookViewId="0">
      <selection activeCell="H54" sqref="H5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550</v>
      </c>
      <c r="G54" s="124" t="s">
        <v>551</v>
      </c>
      <c r="H54" s="125" t="s">
        <v>552</v>
      </c>
    </row>
    <row r="55" spans="2:8" ht="52.5" customHeight="1">
      <c r="B55" s="126"/>
      <c r="C55" s="1299" t="s">
        <v>47</v>
      </c>
      <c r="D55" s="1299"/>
      <c r="E55" s="1300"/>
      <c r="F55" s="127">
        <v>752</v>
      </c>
      <c r="G55" s="127">
        <v>670</v>
      </c>
      <c r="H55" s="128">
        <v>745</v>
      </c>
    </row>
    <row r="56" spans="2:8" ht="52.5" customHeight="1">
      <c r="B56" s="129"/>
      <c r="C56" s="1301" t="s">
        <v>48</v>
      </c>
      <c r="D56" s="1301"/>
      <c r="E56" s="1302"/>
      <c r="F56" s="130">
        <v>115</v>
      </c>
      <c r="G56" s="130">
        <v>121</v>
      </c>
      <c r="H56" s="131">
        <v>128</v>
      </c>
    </row>
    <row r="57" spans="2:8" ht="53.25" customHeight="1">
      <c r="B57" s="129"/>
      <c r="C57" s="1303" t="s">
        <v>49</v>
      </c>
      <c r="D57" s="1303"/>
      <c r="E57" s="1304"/>
      <c r="F57" s="132">
        <v>650</v>
      </c>
      <c r="G57" s="132">
        <v>731</v>
      </c>
      <c r="H57" s="133">
        <v>673</v>
      </c>
    </row>
    <row r="58" spans="2:8" ht="45.75" customHeight="1">
      <c r="B58" s="134"/>
      <c r="C58" s="1291" t="s">
        <v>587</v>
      </c>
      <c r="D58" s="1292"/>
      <c r="E58" s="1293"/>
      <c r="F58" s="135">
        <v>437</v>
      </c>
      <c r="G58" s="135">
        <v>411</v>
      </c>
      <c r="H58" s="136">
        <v>415</v>
      </c>
    </row>
    <row r="59" spans="2:8" ht="45.75" customHeight="1">
      <c r="B59" s="134"/>
      <c r="C59" s="1291" t="s">
        <v>588</v>
      </c>
      <c r="D59" s="1292"/>
      <c r="E59" s="1293"/>
      <c r="F59" s="135">
        <v>64</v>
      </c>
      <c r="G59" s="135">
        <v>157</v>
      </c>
      <c r="H59" s="136">
        <v>97</v>
      </c>
    </row>
    <row r="60" spans="2:8" ht="45.75" customHeight="1">
      <c r="B60" s="134"/>
      <c r="C60" s="1291" t="s">
        <v>589</v>
      </c>
      <c r="D60" s="1292"/>
      <c r="E60" s="1293"/>
      <c r="F60" s="135">
        <v>50</v>
      </c>
      <c r="G60" s="135">
        <v>50</v>
      </c>
      <c r="H60" s="136">
        <v>50</v>
      </c>
    </row>
    <row r="61" spans="2:8" ht="45.75" customHeight="1">
      <c r="B61" s="134"/>
      <c r="C61" s="1291" t="s">
        <v>590</v>
      </c>
      <c r="D61" s="1292"/>
      <c r="E61" s="1293"/>
      <c r="F61" s="135" t="s">
        <v>592</v>
      </c>
      <c r="G61" s="135">
        <v>30</v>
      </c>
      <c r="H61" s="136">
        <v>30</v>
      </c>
    </row>
    <row r="62" spans="2:8" ht="45.75" customHeight="1" thickBot="1">
      <c r="B62" s="137"/>
      <c r="C62" s="1294" t="s">
        <v>591</v>
      </c>
      <c r="D62" s="1295"/>
      <c r="E62" s="1296"/>
      <c r="F62" s="138">
        <v>27</v>
      </c>
      <c r="G62" s="138">
        <v>27</v>
      </c>
      <c r="H62" s="139">
        <v>27</v>
      </c>
    </row>
    <row r="63" spans="2:8" ht="52.5" customHeight="1" thickBot="1">
      <c r="B63" s="140"/>
      <c r="C63" s="1297" t="s">
        <v>50</v>
      </c>
      <c r="D63" s="1297"/>
      <c r="E63" s="1298"/>
      <c r="F63" s="141">
        <v>1516</v>
      </c>
      <c r="G63" s="141">
        <v>1523</v>
      </c>
      <c r="H63" s="142">
        <v>1546</v>
      </c>
    </row>
    <row r="64" spans="2:8" ht="15" customHeight="1"/>
    <row r="65" ht="0" hidden="1" customHeight="1"/>
    <row r="66" ht="0" hidden="1" customHeight="1"/>
  </sheetData>
  <sheetProtection algorithmName="SHA-512" hashValue="250aXBN5CJdLVqdC/A8GIhZ17pP0NF2bAcg+ScTY2UWSa0K166Kx2mev/EjOKUl8ipemFteLEX64DSBJOG3Hgw==" saltValue="btdckYkxilyAbn9AW2jv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ZM191"/>
  <sheetViews>
    <sheetView view="pageBreakPreview" zoomScale="60" zoomScaleNormal="100"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548</v>
      </c>
      <c r="BQ50" s="1318"/>
      <c r="BR50" s="1318"/>
      <c r="BS50" s="1318"/>
      <c r="BT50" s="1318"/>
      <c r="BU50" s="1318"/>
      <c r="BV50" s="1318"/>
      <c r="BW50" s="1318"/>
      <c r="BX50" s="1318" t="s">
        <v>549</v>
      </c>
      <c r="BY50" s="1318"/>
      <c r="BZ50" s="1318"/>
      <c r="CA50" s="1318"/>
      <c r="CB50" s="1318"/>
      <c r="CC50" s="1318"/>
      <c r="CD50" s="1318"/>
      <c r="CE50" s="1318"/>
      <c r="CF50" s="1318" t="s">
        <v>550</v>
      </c>
      <c r="CG50" s="1318"/>
      <c r="CH50" s="1318"/>
      <c r="CI50" s="1318"/>
      <c r="CJ50" s="1318"/>
      <c r="CK50" s="1318"/>
      <c r="CL50" s="1318"/>
      <c r="CM50" s="1318"/>
      <c r="CN50" s="1318" t="s">
        <v>551</v>
      </c>
      <c r="CO50" s="1318"/>
      <c r="CP50" s="1318"/>
      <c r="CQ50" s="1318"/>
      <c r="CR50" s="1318"/>
      <c r="CS50" s="1318"/>
      <c r="CT50" s="1318"/>
      <c r="CU50" s="1318"/>
      <c r="CV50" s="1318" t="s">
        <v>552</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605</v>
      </c>
      <c r="AO51" s="1321"/>
      <c r="AP51" s="1321"/>
      <c r="AQ51" s="1321"/>
      <c r="AR51" s="1321"/>
      <c r="AS51" s="1321"/>
      <c r="AT51" s="1321"/>
      <c r="AU51" s="1321"/>
      <c r="AV51" s="1321"/>
      <c r="AW51" s="1321"/>
      <c r="AX51" s="1321"/>
      <c r="AY51" s="1321"/>
      <c r="AZ51" s="1321"/>
      <c r="BA51" s="1321"/>
      <c r="BB51" s="1321" t="s">
        <v>606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38.6</v>
      </c>
      <c r="CG51" s="1319"/>
      <c r="CH51" s="1319"/>
      <c r="CI51" s="1319"/>
      <c r="CJ51" s="1319"/>
      <c r="CK51" s="1319"/>
      <c r="CL51" s="1319"/>
      <c r="CM51" s="1319"/>
      <c r="CN51" s="1319">
        <v>37.700000000000003</v>
      </c>
      <c r="CO51" s="1319"/>
      <c r="CP51" s="1319"/>
      <c r="CQ51" s="1319"/>
      <c r="CR51" s="1319"/>
      <c r="CS51" s="1319"/>
      <c r="CT51" s="1319"/>
      <c r="CU51" s="1319"/>
      <c r="CV51" s="1319">
        <v>29.2</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61.6</v>
      </c>
      <c r="CG53" s="1319"/>
      <c r="CH53" s="1319"/>
      <c r="CI53" s="1319"/>
      <c r="CJ53" s="1319"/>
      <c r="CK53" s="1319"/>
      <c r="CL53" s="1319"/>
      <c r="CM53" s="1319"/>
      <c r="CN53" s="1319">
        <v>62.3</v>
      </c>
      <c r="CO53" s="1319"/>
      <c r="CP53" s="1319"/>
      <c r="CQ53" s="1319"/>
      <c r="CR53" s="1319"/>
      <c r="CS53" s="1319"/>
      <c r="CT53" s="1319"/>
      <c r="CU53" s="1319"/>
      <c r="CV53" s="1319">
        <v>63.7</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611</v>
      </c>
      <c r="AO55" s="1318"/>
      <c r="AP55" s="1318"/>
      <c r="AQ55" s="1318"/>
      <c r="AR55" s="1318"/>
      <c r="AS55" s="1318"/>
      <c r="AT55" s="1318"/>
      <c r="AU55" s="1318"/>
      <c r="AV55" s="1318"/>
      <c r="AW55" s="1318"/>
      <c r="AX55" s="1318"/>
      <c r="AY55" s="1318"/>
      <c r="AZ55" s="1318"/>
      <c r="BA55" s="1318"/>
      <c r="BB55" s="1321" t="s">
        <v>612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58.6</v>
      </c>
      <c r="CG57" s="1319"/>
      <c r="CH57" s="1319"/>
      <c r="CI57" s="1319"/>
      <c r="CJ57" s="1319"/>
      <c r="CK57" s="1319"/>
      <c r="CL57" s="1319"/>
      <c r="CM57" s="1319"/>
      <c r="CN57" s="1319">
        <v>59.1</v>
      </c>
      <c r="CO57" s="1319"/>
      <c r="CP57" s="1319"/>
      <c r="CQ57" s="1319"/>
      <c r="CR57" s="1319"/>
      <c r="CS57" s="1319"/>
      <c r="CT57" s="1319"/>
      <c r="CU57" s="1319"/>
      <c r="CV57" s="1319">
        <v>61.2</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607</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6" t="s">
        <v>608</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548</v>
      </c>
      <c r="BQ72" s="1318"/>
      <c r="BR72" s="1318"/>
      <c r="BS72" s="1318"/>
      <c r="BT72" s="1318"/>
      <c r="BU72" s="1318"/>
      <c r="BV72" s="1318"/>
      <c r="BW72" s="1318"/>
      <c r="BX72" s="1318" t="s">
        <v>549</v>
      </c>
      <c r="BY72" s="1318"/>
      <c r="BZ72" s="1318"/>
      <c r="CA72" s="1318"/>
      <c r="CB72" s="1318"/>
      <c r="CC72" s="1318"/>
      <c r="CD72" s="1318"/>
      <c r="CE72" s="1318"/>
      <c r="CF72" s="1318" t="s">
        <v>550</v>
      </c>
      <c r="CG72" s="1318"/>
      <c r="CH72" s="1318"/>
      <c r="CI72" s="1318"/>
      <c r="CJ72" s="1318"/>
      <c r="CK72" s="1318"/>
      <c r="CL72" s="1318"/>
      <c r="CM72" s="1318"/>
      <c r="CN72" s="1318" t="s">
        <v>551</v>
      </c>
      <c r="CO72" s="1318"/>
      <c r="CP72" s="1318"/>
      <c r="CQ72" s="1318"/>
      <c r="CR72" s="1318"/>
      <c r="CS72" s="1318"/>
      <c r="CT72" s="1318"/>
      <c r="CU72" s="1318"/>
      <c r="CV72" s="1318" t="s">
        <v>552</v>
      </c>
      <c r="CW72" s="1318"/>
      <c r="CX72" s="1318"/>
      <c r="CY72" s="1318"/>
      <c r="CZ72" s="1318"/>
      <c r="DA72" s="1318"/>
      <c r="DB72" s="1318"/>
      <c r="DC72" s="1318"/>
    </row>
    <row r="73" spans="2:107">
      <c r="B73" s="394"/>
      <c r="G73" s="1325"/>
      <c r="H73" s="1325"/>
      <c r="I73" s="1325"/>
      <c r="J73" s="1325"/>
      <c r="K73" s="1335"/>
      <c r="L73" s="1335"/>
      <c r="M73" s="1335"/>
      <c r="N73" s="1335"/>
      <c r="AM73" s="403"/>
      <c r="AN73" s="1321" t="s">
        <v>605</v>
      </c>
      <c r="AO73" s="1321"/>
      <c r="AP73" s="1321"/>
      <c r="AQ73" s="1321"/>
      <c r="AR73" s="1321"/>
      <c r="AS73" s="1321"/>
      <c r="AT73" s="1321"/>
      <c r="AU73" s="1321"/>
      <c r="AV73" s="1321"/>
      <c r="AW73" s="1321"/>
      <c r="AX73" s="1321"/>
      <c r="AY73" s="1321"/>
      <c r="AZ73" s="1321"/>
      <c r="BA73" s="1321"/>
      <c r="BB73" s="1321" t="s">
        <v>612</v>
      </c>
      <c r="BC73" s="1321"/>
      <c r="BD73" s="1321"/>
      <c r="BE73" s="1321"/>
      <c r="BF73" s="1321"/>
      <c r="BG73" s="1321"/>
      <c r="BH73" s="1321"/>
      <c r="BI73" s="1321"/>
      <c r="BJ73" s="1321"/>
      <c r="BK73" s="1321"/>
      <c r="BL73" s="1321"/>
      <c r="BM73" s="1321"/>
      <c r="BN73" s="1321"/>
      <c r="BO73" s="1321"/>
      <c r="BP73" s="1319">
        <v>33.4</v>
      </c>
      <c r="BQ73" s="1319"/>
      <c r="BR73" s="1319"/>
      <c r="BS73" s="1319"/>
      <c r="BT73" s="1319"/>
      <c r="BU73" s="1319"/>
      <c r="BV73" s="1319"/>
      <c r="BW73" s="1319"/>
      <c r="BX73" s="1319">
        <v>51.7</v>
      </c>
      <c r="BY73" s="1319"/>
      <c r="BZ73" s="1319"/>
      <c r="CA73" s="1319"/>
      <c r="CB73" s="1319"/>
      <c r="CC73" s="1319"/>
      <c r="CD73" s="1319"/>
      <c r="CE73" s="1319"/>
      <c r="CF73" s="1319">
        <v>38.6</v>
      </c>
      <c r="CG73" s="1319"/>
      <c r="CH73" s="1319"/>
      <c r="CI73" s="1319"/>
      <c r="CJ73" s="1319"/>
      <c r="CK73" s="1319"/>
      <c r="CL73" s="1319"/>
      <c r="CM73" s="1319"/>
      <c r="CN73" s="1319">
        <v>37.700000000000003</v>
      </c>
      <c r="CO73" s="1319"/>
      <c r="CP73" s="1319"/>
      <c r="CQ73" s="1319"/>
      <c r="CR73" s="1319"/>
      <c r="CS73" s="1319"/>
      <c r="CT73" s="1319"/>
      <c r="CU73" s="1319"/>
      <c r="CV73" s="1319">
        <v>29.2</v>
      </c>
      <c r="CW73" s="1319"/>
      <c r="CX73" s="1319"/>
      <c r="CY73" s="1319"/>
      <c r="CZ73" s="1319"/>
      <c r="DA73" s="1319"/>
      <c r="DB73" s="1319"/>
      <c r="DC73" s="1319"/>
    </row>
    <row r="74" spans="2:107">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609</v>
      </c>
      <c r="BC75" s="1321"/>
      <c r="BD75" s="1321"/>
      <c r="BE75" s="1321"/>
      <c r="BF75" s="1321"/>
      <c r="BG75" s="1321"/>
      <c r="BH75" s="1321"/>
      <c r="BI75" s="1321"/>
      <c r="BJ75" s="1321"/>
      <c r="BK75" s="1321"/>
      <c r="BL75" s="1321"/>
      <c r="BM75" s="1321"/>
      <c r="BN75" s="1321"/>
      <c r="BO75" s="1321"/>
      <c r="BP75" s="1319">
        <v>8.1</v>
      </c>
      <c r="BQ75" s="1319"/>
      <c r="BR75" s="1319"/>
      <c r="BS75" s="1319"/>
      <c r="BT75" s="1319"/>
      <c r="BU75" s="1319"/>
      <c r="BV75" s="1319"/>
      <c r="BW75" s="1319"/>
      <c r="BX75" s="1319">
        <v>6.2</v>
      </c>
      <c r="BY75" s="1319"/>
      <c r="BZ75" s="1319"/>
      <c r="CA75" s="1319"/>
      <c r="CB75" s="1319"/>
      <c r="CC75" s="1319"/>
      <c r="CD75" s="1319"/>
      <c r="CE75" s="1319"/>
      <c r="CF75" s="1319">
        <v>4.5</v>
      </c>
      <c r="CG75" s="1319"/>
      <c r="CH75" s="1319"/>
      <c r="CI75" s="1319"/>
      <c r="CJ75" s="1319"/>
      <c r="CK75" s="1319"/>
      <c r="CL75" s="1319"/>
      <c r="CM75" s="1319"/>
      <c r="CN75" s="1319">
        <v>3.9</v>
      </c>
      <c r="CO75" s="1319"/>
      <c r="CP75" s="1319"/>
      <c r="CQ75" s="1319"/>
      <c r="CR75" s="1319"/>
      <c r="CS75" s="1319"/>
      <c r="CT75" s="1319"/>
      <c r="CU75" s="1319"/>
      <c r="CV75" s="1319">
        <v>4.2</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35"/>
      <c r="L77" s="1335"/>
      <c r="M77" s="1335"/>
      <c r="N77" s="1335"/>
      <c r="AN77" s="1318" t="s">
        <v>611</v>
      </c>
      <c r="AO77" s="1318"/>
      <c r="AP77" s="1318"/>
      <c r="AQ77" s="1318"/>
      <c r="AR77" s="1318"/>
      <c r="AS77" s="1318"/>
      <c r="AT77" s="1318"/>
      <c r="AU77" s="1318"/>
      <c r="AV77" s="1318"/>
      <c r="AW77" s="1318"/>
      <c r="AX77" s="1318"/>
      <c r="AY77" s="1318"/>
      <c r="AZ77" s="1318"/>
      <c r="BA77" s="1318"/>
      <c r="BB77" s="1321" t="s">
        <v>612</v>
      </c>
      <c r="BC77" s="1321"/>
      <c r="BD77" s="1321"/>
      <c r="BE77" s="1321"/>
      <c r="BF77" s="1321"/>
      <c r="BG77" s="1321"/>
      <c r="BH77" s="1321"/>
      <c r="BI77" s="1321"/>
      <c r="BJ77" s="1321"/>
      <c r="BK77" s="1321"/>
      <c r="BL77" s="1321"/>
      <c r="BM77" s="1321"/>
      <c r="BN77" s="1321"/>
      <c r="BO77" s="1321"/>
      <c r="BP77" s="1319">
        <v>22.6</v>
      </c>
      <c r="BQ77" s="1319"/>
      <c r="BR77" s="1319"/>
      <c r="BS77" s="1319"/>
      <c r="BT77" s="1319"/>
      <c r="BU77" s="1319"/>
      <c r="BV77" s="1319"/>
      <c r="BW77" s="1319"/>
      <c r="BX77" s="1319">
        <v>0.8</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609</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8.1</v>
      </c>
      <c r="BY79" s="1319"/>
      <c r="BZ79" s="1319"/>
      <c r="CA79" s="1319"/>
      <c r="CB79" s="1319"/>
      <c r="CC79" s="1319"/>
      <c r="CD79" s="1319"/>
      <c r="CE79" s="1319"/>
      <c r="CF79" s="1319">
        <v>7.3</v>
      </c>
      <c r="CG79" s="1319"/>
      <c r="CH79" s="1319"/>
      <c r="CI79" s="1319"/>
      <c r="CJ79" s="1319"/>
      <c r="CK79" s="1319"/>
      <c r="CL79" s="1319"/>
      <c r="CM79" s="1319"/>
      <c r="CN79" s="1319">
        <v>7.2</v>
      </c>
      <c r="CO79" s="1319"/>
      <c r="CP79" s="1319"/>
      <c r="CQ79" s="1319"/>
      <c r="CR79" s="1319"/>
      <c r="CS79" s="1319"/>
      <c r="CT79" s="1319"/>
      <c r="CU79" s="1319"/>
      <c r="CV79" s="1319">
        <v>7.2</v>
      </c>
      <c r="CW79" s="1319"/>
      <c r="CX79" s="1319"/>
      <c r="CY79" s="1319"/>
      <c r="CZ79" s="1319"/>
      <c r="DA79" s="1319"/>
      <c r="DB79" s="1319"/>
      <c r="DC79" s="1319"/>
    </row>
    <row r="80" spans="2:107">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 right="0" top="0.19685039370078741" bottom="0.31496062992125984" header="0.39370078740157483" footer="0"/>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R135"/>
  <sheetViews>
    <sheetView view="pageBreakPreview" zoomScale="60" zoomScaleNormal="100" workbookViewId="0">
      <selection activeCell="AD56" sqref="AD5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 right="0" top="0.19685039370078741" bottom="0" header="0.39370078740157483" footer="0"/>
  <pageSetup paperSize="9"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R135"/>
  <sheetViews>
    <sheetView view="pageBreakPreview" topLeftCell="A4" zoomScale="60" zoomScaleNormal="100" workbookViewId="0">
      <selection activeCell="DH17" sqref="DH1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 right="0" top="0.19685039370078741" bottom="0" header="0.39370078740157483" footer="0"/>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545</v>
      </c>
      <c r="G2" s="156"/>
      <c r="H2" s="157"/>
    </row>
    <row r="3" spans="1:8">
      <c r="A3" s="153" t="s">
        <v>538</v>
      </c>
      <c r="B3" s="158"/>
      <c r="C3" s="159"/>
      <c r="D3" s="160">
        <v>102285</v>
      </c>
      <c r="E3" s="161"/>
      <c r="F3" s="162">
        <v>128485</v>
      </c>
      <c r="G3" s="163"/>
      <c r="H3" s="164"/>
    </row>
    <row r="4" spans="1:8">
      <c r="A4" s="165"/>
      <c r="B4" s="166"/>
      <c r="C4" s="167"/>
      <c r="D4" s="168">
        <v>71941</v>
      </c>
      <c r="E4" s="169"/>
      <c r="F4" s="170">
        <v>62765</v>
      </c>
      <c r="G4" s="171"/>
      <c r="H4" s="172"/>
    </row>
    <row r="5" spans="1:8">
      <c r="A5" s="153" t="s">
        <v>540</v>
      </c>
      <c r="B5" s="158"/>
      <c r="C5" s="159"/>
      <c r="D5" s="160">
        <v>174757</v>
      </c>
      <c r="E5" s="161"/>
      <c r="F5" s="162">
        <v>128611</v>
      </c>
      <c r="G5" s="163"/>
      <c r="H5" s="164"/>
    </row>
    <row r="6" spans="1:8">
      <c r="A6" s="165"/>
      <c r="B6" s="166"/>
      <c r="C6" s="167"/>
      <c r="D6" s="168">
        <v>125613</v>
      </c>
      <c r="E6" s="169"/>
      <c r="F6" s="170">
        <v>61552</v>
      </c>
      <c r="G6" s="171"/>
      <c r="H6" s="172"/>
    </row>
    <row r="7" spans="1:8">
      <c r="A7" s="153" t="s">
        <v>541</v>
      </c>
      <c r="B7" s="158"/>
      <c r="C7" s="159"/>
      <c r="D7" s="160">
        <v>160277</v>
      </c>
      <c r="E7" s="161"/>
      <c r="F7" s="162">
        <v>138651</v>
      </c>
      <c r="G7" s="163"/>
      <c r="H7" s="164"/>
    </row>
    <row r="8" spans="1:8">
      <c r="A8" s="165"/>
      <c r="B8" s="166"/>
      <c r="C8" s="167"/>
      <c r="D8" s="168">
        <v>129160</v>
      </c>
      <c r="E8" s="169"/>
      <c r="F8" s="170">
        <v>71211</v>
      </c>
      <c r="G8" s="171"/>
      <c r="H8" s="172"/>
    </row>
    <row r="9" spans="1:8">
      <c r="A9" s="153" t="s">
        <v>542</v>
      </c>
      <c r="B9" s="158"/>
      <c r="C9" s="159"/>
      <c r="D9" s="160">
        <v>132030</v>
      </c>
      <c r="E9" s="161"/>
      <c r="F9" s="162">
        <v>122882</v>
      </c>
      <c r="G9" s="163"/>
      <c r="H9" s="164"/>
    </row>
    <row r="10" spans="1:8">
      <c r="A10" s="165"/>
      <c r="B10" s="166"/>
      <c r="C10" s="167"/>
      <c r="D10" s="168">
        <v>48802</v>
      </c>
      <c r="E10" s="169"/>
      <c r="F10" s="170">
        <v>65785</v>
      </c>
      <c r="G10" s="171"/>
      <c r="H10" s="172"/>
    </row>
    <row r="11" spans="1:8">
      <c r="A11" s="153" t="s">
        <v>543</v>
      </c>
      <c r="B11" s="158"/>
      <c r="C11" s="159"/>
      <c r="D11" s="160">
        <v>94738</v>
      </c>
      <c r="E11" s="161"/>
      <c r="F11" s="162">
        <v>114790</v>
      </c>
      <c r="G11" s="163"/>
      <c r="H11" s="164"/>
    </row>
    <row r="12" spans="1:8">
      <c r="A12" s="165"/>
      <c r="B12" s="166"/>
      <c r="C12" s="173"/>
      <c r="D12" s="168">
        <v>61093</v>
      </c>
      <c r="E12" s="169"/>
      <c r="F12" s="170">
        <v>55601</v>
      </c>
      <c r="G12" s="171"/>
      <c r="H12" s="172"/>
    </row>
    <row r="13" spans="1:8">
      <c r="A13" s="153"/>
      <c r="B13" s="158"/>
      <c r="C13" s="174"/>
      <c r="D13" s="175">
        <v>132817</v>
      </c>
      <c r="E13" s="176"/>
      <c r="F13" s="177">
        <v>126684</v>
      </c>
      <c r="G13" s="178"/>
      <c r="H13" s="164"/>
    </row>
    <row r="14" spans="1:8">
      <c r="A14" s="165"/>
      <c r="B14" s="166"/>
      <c r="C14" s="167"/>
      <c r="D14" s="168">
        <v>87322</v>
      </c>
      <c r="E14" s="169"/>
      <c r="F14" s="170">
        <v>63383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6.44</v>
      </c>
      <c r="C19" s="179">
        <f>ROUND(VALUE(SUBSTITUTE(実質収支比率等に係る経年分析!G$48,"▲","-")),2)</f>
        <v>8.7799999999999994</v>
      </c>
      <c r="D19" s="179">
        <f>ROUND(VALUE(SUBSTITUTE(実質収支比率等に係る経年分析!H$48,"▲","-")),2)</f>
        <v>5.94</v>
      </c>
      <c r="E19" s="179">
        <f>ROUND(VALUE(SUBSTITUTE(実質収支比率等に係る経年分析!I$48,"▲","-")),2)</f>
        <v>6.95</v>
      </c>
      <c r="F19" s="179">
        <f>ROUND(VALUE(SUBSTITUTE(実質収支比率等に係る経年分析!J$48,"▲","-")),2)</f>
        <v>5.18</v>
      </c>
    </row>
    <row r="20" spans="1:11">
      <c r="A20" s="179" t="s">
        <v>54</v>
      </c>
      <c r="B20" s="179">
        <f>ROUND(VALUE(SUBSTITUTE(実質収支比率等に係る経年分析!F$47,"▲","-")),2)</f>
        <v>24.96</v>
      </c>
      <c r="C20" s="179">
        <f>ROUND(VALUE(SUBSTITUTE(実質収支比率等に係る経年分析!G$47,"▲","-")),2)</f>
        <v>25.08</v>
      </c>
      <c r="D20" s="179">
        <f>ROUND(VALUE(SUBSTITUTE(実質収支比率等に係る経年分析!H$47,"▲","-")),2)</f>
        <v>23.92</v>
      </c>
      <c r="E20" s="179">
        <f>ROUND(VALUE(SUBSTITUTE(実質収支比率等に係る経年分析!I$47,"▲","-")),2)</f>
        <v>21.45</v>
      </c>
      <c r="F20" s="179">
        <f>ROUND(VALUE(SUBSTITUTE(実質収支比率等に係る経年分析!J$47,"▲","-")),2)</f>
        <v>23.83</v>
      </c>
    </row>
    <row r="21" spans="1:11">
      <c r="A21" s="179" t="s">
        <v>55</v>
      </c>
      <c r="B21" s="179">
        <f>IF(ISNUMBER(VALUE(SUBSTITUTE(実質収支比率等に係る経年分析!F$49,"▲","-"))),ROUND(VALUE(SUBSTITUTE(実質収支比率等に係る経年分析!F$49,"▲","-")),2),NA())</f>
        <v>-1.85</v>
      </c>
      <c r="C21" s="179">
        <f>IF(ISNUMBER(VALUE(SUBSTITUTE(実質収支比率等に係る経年分析!G$49,"▲","-"))),ROUND(VALUE(SUBSTITUTE(実質収支比率等に係る経年分析!G$49,"▲","-")),2),NA())</f>
        <v>2.75</v>
      </c>
      <c r="D21" s="179">
        <f>IF(ISNUMBER(VALUE(SUBSTITUTE(実質収支比率等に係る経年分析!H$49,"▲","-"))),ROUND(VALUE(SUBSTITUTE(実質収支比率等に係る経年分析!H$49,"▲","-")),2),NA())</f>
        <v>-4.7699999999999996</v>
      </c>
      <c r="E21" s="179">
        <f>IF(ISNUMBER(VALUE(SUBSTITUTE(実質収支比率等に係る経年分析!I$49,"▲","-"))),ROUND(VALUE(SUBSTITUTE(実質収支比率等に係る経年分析!I$49,"▲","-")),2),NA())</f>
        <v>-1.63</v>
      </c>
      <c r="F21" s="179">
        <f>IF(ISNUMBER(VALUE(SUBSTITUTE(実質収支比率等に係る経年分析!J$49,"▲","-"))),ROUND(VALUE(SUBSTITUTE(実質収支比率等に係る経年分析!J$49,"▲","-")),2),NA())</f>
        <v>0.63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2.63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2.4300000000000002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c r="A33" s="180" t="str">
        <f>IF(連結実質赤字比率に係る赤字・黒字の構成分析!C$37="",NA(),連結実質赤字比率に係る赤字・黒字の構成分析!C$37)</f>
        <v>宅地造成事業特別会計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623</v>
      </c>
      <c r="E42" s="181"/>
      <c r="F42" s="181"/>
      <c r="G42" s="181">
        <f>'実質公債費比率（分子）の構造'!L$52</f>
        <v>523</v>
      </c>
      <c r="H42" s="181"/>
      <c r="I42" s="181"/>
      <c r="J42" s="181">
        <f>'実質公債費比率（分子）の構造'!M$52</f>
        <v>513</v>
      </c>
      <c r="K42" s="181"/>
      <c r="L42" s="181"/>
      <c r="M42" s="181">
        <f>'実質公債費比率（分子）の構造'!N$52</f>
        <v>507</v>
      </c>
      <c r="N42" s="181"/>
      <c r="O42" s="181"/>
      <c r="P42" s="181">
        <f>'実質公債費比率（分子）の構造'!O$52</f>
        <v>514</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2</v>
      </c>
      <c r="C45" s="181"/>
      <c r="D45" s="181"/>
      <c r="E45" s="181">
        <f>'実質公債費比率（分子）の構造'!L$49</f>
        <v>5</v>
      </c>
      <c r="F45" s="181"/>
      <c r="G45" s="181"/>
      <c r="H45" s="181">
        <f>'実質公債費比率（分子）の構造'!M$49</f>
        <v>7</v>
      </c>
      <c r="I45" s="181"/>
      <c r="J45" s="181"/>
      <c r="K45" s="181">
        <f>'実質公債費比率（分子）の構造'!N$49</f>
        <v>7</v>
      </c>
      <c r="L45" s="181"/>
      <c r="M45" s="181"/>
      <c r="N45" s="181">
        <f>'実質公債費比率（分子）の構造'!O$49</f>
        <v>6</v>
      </c>
      <c r="O45" s="181"/>
      <c r="P45" s="181"/>
    </row>
    <row r="46" spans="1:16">
      <c r="A46" s="181" t="s">
        <v>66</v>
      </c>
      <c r="B46" s="181">
        <f>'実質公債費比率（分子）の構造'!K$48</f>
        <v>177</v>
      </c>
      <c r="C46" s="181"/>
      <c r="D46" s="181"/>
      <c r="E46" s="181">
        <f>'実質公債費比率（分子）の構造'!L$48</f>
        <v>181</v>
      </c>
      <c r="F46" s="181"/>
      <c r="G46" s="181"/>
      <c r="H46" s="181">
        <f>'実質公債費比率（分子）の構造'!M$48</f>
        <v>176</v>
      </c>
      <c r="I46" s="181"/>
      <c r="J46" s="181"/>
      <c r="K46" s="181">
        <f>'実質公債費比率（分子）の構造'!N$48</f>
        <v>178</v>
      </c>
      <c r="L46" s="181"/>
      <c r="M46" s="181"/>
      <c r="N46" s="181">
        <f>'実質公債費比率（分子）の構造'!O$48</f>
        <v>185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591</v>
      </c>
      <c r="C49" s="181"/>
      <c r="D49" s="181"/>
      <c r="E49" s="181">
        <f>'実質公債費比率（分子）の構造'!L$45</f>
        <v>450</v>
      </c>
      <c r="F49" s="181"/>
      <c r="G49" s="181"/>
      <c r="H49" s="181">
        <f>'実質公債費比率（分子）の構造'!M$45</f>
        <v>430</v>
      </c>
      <c r="I49" s="181"/>
      <c r="J49" s="181"/>
      <c r="K49" s="181">
        <f>'実質公債費比率（分子）の構造'!N$45</f>
        <v>424</v>
      </c>
      <c r="L49" s="181"/>
      <c r="M49" s="181"/>
      <c r="N49" s="181">
        <f>'実質公債費比率（分子）の構造'!O$45</f>
        <v>463</v>
      </c>
      <c r="O49" s="181"/>
      <c r="P49" s="181"/>
    </row>
    <row r="50" spans="1:16">
      <c r="A50" s="181" t="s">
        <v>70</v>
      </c>
      <c r="B50" s="181" t="e">
        <f>NA()</f>
        <v>#N/A</v>
      </c>
      <c r="C50" s="181">
        <f>IF(ISNUMBER('実質公債費比率（分子）の構造'!K$53),'実質公債費比率（分子）の構造'!K$53,NA())</f>
        <v>147</v>
      </c>
      <c r="D50" s="181" t="e">
        <f>NA()</f>
        <v>#N/A</v>
      </c>
      <c r="E50" s="181" t="e">
        <f>NA()</f>
        <v>#N/A</v>
      </c>
      <c r="F50" s="181">
        <f>IF(ISNUMBER('実質公債費比率（分子）の構造'!L$53),'実質公債費比率（分子）の構造'!L$53,NA())</f>
        <v>113</v>
      </c>
      <c r="G50" s="181" t="e">
        <f>NA()</f>
        <v>#N/A</v>
      </c>
      <c r="H50" s="181" t="e">
        <f>NA()</f>
        <v>#N/A</v>
      </c>
      <c r="I50" s="181">
        <f>IF(ISNUMBER('実質公債費比率（分子）の構造'!M$53),'実質公債費比率（分子）の構造'!M$53,NA())</f>
        <v>100</v>
      </c>
      <c r="J50" s="181" t="e">
        <f>NA()</f>
        <v>#N/A</v>
      </c>
      <c r="K50" s="181" t="e">
        <f>NA()</f>
        <v>#N/A</v>
      </c>
      <c r="L50" s="181">
        <f>IF(ISNUMBER('実質公債費比率（分子）の構造'!N$53),'実質公債費比率（分子）の構造'!N$53,NA())</f>
        <v>102</v>
      </c>
      <c r="M50" s="181" t="e">
        <f>NA()</f>
        <v>#N/A</v>
      </c>
      <c r="N50" s="181" t="e">
        <f>NA()</f>
        <v>#N/A</v>
      </c>
      <c r="O50" s="181">
        <f>IF(ISNUMBER('実質公債費比率（分子）の構造'!O$53),'実質公債費比率（分子）の構造'!O$53,NA())</f>
        <v>140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5185</v>
      </c>
      <c r="E56" s="180"/>
      <c r="F56" s="180"/>
      <c r="G56" s="180">
        <f>'将来負担比率（分子）の構造'!J$52</f>
        <v>5045</v>
      </c>
      <c r="H56" s="180"/>
      <c r="I56" s="180"/>
      <c r="J56" s="180">
        <f>'将来負担比率（分子）の構造'!K$52</f>
        <v>5760</v>
      </c>
      <c r="K56" s="180"/>
      <c r="L56" s="180"/>
      <c r="M56" s="180">
        <f>'将来負担比率（分子）の構造'!L$52</f>
        <v>5832</v>
      </c>
      <c r="N56" s="180"/>
      <c r="O56" s="180"/>
      <c r="P56" s="180">
        <f>'将来負担比率（分子）の構造'!M$52</f>
        <v>5712</v>
      </c>
    </row>
    <row r="57" spans="1:16">
      <c r="A57" s="180" t="s">
        <v>41</v>
      </c>
      <c r="B57" s="180"/>
      <c r="C57" s="180"/>
      <c r="D57" s="180">
        <f>'将来負担比率（分子）の構造'!I$51</f>
        <v>276</v>
      </c>
      <c r="E57" s="180"/>
      <c r="F57" s="180"/>
      <c r="G57" s="180">
        <f>'将来負担比率（分子）の構造'!J$51</f>
        <v>257</v>
      </c>
      <c r="H57" s="180"/>
      <c r="I57" s="180"/>
      <c r="J57" s="180">
        <f>'将来負担比率（分子）の構造'!K$51</f>
        <v>243</v>
      </c>
      <c r="K57" s="180"/>
      <c r="L57" s="180"/>
      <c r="M57" s="180">
        <f>'将来負担比率（分子）の構造'!L$51</f>
        <v>220</v>
      </c>
      <c r="N57" s="180"/>
      <c r="O57" s="180"/>
      <c r="P57" s="180">
        <f>'将来負担比率（分子）の構造'!M$51</f>
        <v>213</v>
      </c>
    </row>
    <row r="58" spans="1:16">
      <c r="A58" s="180" t="s">
        <v>40</v>
      </c>
      <c r="B58" s="180"/>
      <c r="C58" s="180"/>
      <c r="D58" s="180">
        <f>'将来負担比率（分子）の構造'!I$50</f>
        <v>1767</v>
      </c>
      <c r="E58" s="180"/>
      <c r="F58" s="180"/>
      <c r="G58" s="180">
        <f>'将来負担比率（分子）の構造'!J$50</f>
        <v>1967</v>
      </c>
      <c r="H58" s="180"/>
      <c r="I58" s="180"/>
      <c r="J58" s="180">
        <f>'将来負担比率（分子）の構造'!K$50</f>
        <v>1905</v>
      </c>
      <c r="K58" s="180"/>
      <c r="L58" s="180"/>
      <c r="M58" s="180">
        <f>'将来負担比率（分子）の構造'!L$50</f>
        <v>1982</v>
      </c>
      <c r="N58" s="180"/>
      <c r="O58" s="180"/>
      <c r="P58" s="180">
        <f>'将来負担比率（分子）の構造'!M$50</f>
        <v>2102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979</v>
      </c>
      <c r="C62" s="180"/>
      <c r="D62" s="180"/>
      <c r="E62" s="180">
        <f>'将来負担比率（分子）の構造'!J$45</f>
        <v>975</v>
      </c>
      <c r="F62" s="180"/>
      <c r="G62" s="180"/>
      <c r="H62" s="180">
        <f>'将来負担比率（分子）の構造'!K$45</f>
        <v>901</v>
      </c>
      <c r="I62" s="180"/>
      <c r="J62" s="180"/>
      <c r="K62" s="180">
        <f>'将来負担比率（分子）の構造'!L$45</f>
        <v>890</v>
      </c>
      <c r="L62" s="180"/>
      <c r="M62" s="180"/>
      <c r="N62" s="180">
        <f>'将来負担比率（分子）の構造'!M$45</f>
        <v>840</v>
      </c>
      <c r="O62" s="180"/>
      <c r="P62" s="180"/>
    </row>
    <row r="63" spans="1:16">
      <c r="A63" s="180" t="s">
        <v>33</v>
      </c>
      <c r="B63" s="180">
        <f>'将来負担比率（分子）の構造'!I$44</f>
        <v>46</v>
      </c>
      <c r="C63" s="180"/>
      <c r="D63" s="180"/>
      <c r="E63" s="180">
        <f>'将来負担比率（分子）の構造'!J$44</f>
        <v>107</v>
      </c>
      <c r="F63" s="180"/>
      <c r="G63" s="180"/>
      <c r="H63" s="180">
        <f>'将来負担比率（分子）の構造'!K$44</f>
        <v>150</v>
      </c>
      <c r="I63" s="180"/>
      <c r="J63" s="180"/>
      <c r="K63" s="180">
        <f>'将来負担比率（分子）の構造'!L$44</f>
        <v>151</v>
      </c>
      <c r="L63" s="180"/>
      <c r="M63" s="180"/>
      <c r="N63" s="180">
        <f>'将来負担比率（分子）の構造'!M$44</f>
        <v>145</v>
      </c>
      <c r="O63" s="180"/>
      <c r="P63" s="180"/>
    </row>
    <row r="64" spans="1:16">
      <c r="A64" s="180" t="s">
        <v>32</v>
      </c>
      <c r="B64" s="180">
        <f>'将来負担比率（分子）の構造'!I$43</f>
        <v>2402</v>
      </c>
      <c r="C64" s="180"/>
      <c r="D64" s="180"/>
      <c r="E64" s="180">
        <f>'将来負担比率（分子）の構造'!J$43</f>
        <v>2370</v>
      </c>
      <c r="F64" s="180"/>
      <c r="G64" s="180"/>
      <c r="H64" s="180">
        <f>'将来負担比率（分子）の構造'!K$43</f>
        <v>2218</v>
      </c>
      <c r="I64" s="180"/>
      <c r="J64" s="180"/>
      <c r="K64" s="180">
        <f>'将来負担比率（分子）の構造'!L$43</f>
        <v>2054</v>
      </c>
      <c r="L64" s="180"/>
      <c r="M64" s="180"/>
      <c r="N64" s="180">
        <f>'将来負担比率（分子）の構造'!M$43</f>
        <v>1904</v>
      </c>
      <c r="O64" s="180"/>
      <c r="P64" s="180"/>
    </row>
    <row r="65" spans="1:16">
      <c r="A65" s="180" t="s">
        <v>31</v>
      </c>
      <c r="B65" s="180">
        <f>'将来負担比率（分子）の構造'!I$42</f>
        <v>36</v>
      </c>
      <c r="C65" s="180"/>
      <c r="D65" s="180"/>
      <c r="E65" s="180">
        <f>'将来負担比率（分子）の構造'!J$42</f>
        <v>24</v>
      </c>
      <c r="F65" s="180"/>
      <c r="G65" s="180"/>
      <c r="H65" s="180">
        <f>'将来負担比率（分子）の構造'!K$42</f>
        <v>12</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4631</v>
      </c>
      <c r="C66" s="180"/>
      <c r="D66" s="180"/>
      <c r="E66" s="180">
        <f>'将来負担比率（分子）の構造'!J$41</f>
        <v>5199</v>
      </c>
      <c r="F66" s="180"/>
      <c r="G66" s="180"/>
      <c r="H66" s="180">
        <f>'将来負担比率（分子）の構造'!K$41</f>
        <v>5651</v>
      </c>
      <c r="I66" s="180"/>
      <c r="J66" s="180"/>
      <c r="K66" s="180">
        <f>'将来負担比率（分子）の構造'!L$41</f>
        <v>5935</v>
      </c>
      <c r="L66" s="180"/>
      <c r="M66" s="180"/>
      <c r="N66" s="180">
        <f>'将来負担比率（分子）の構造'!M$41</f>
        <v>5911</v>
      </c>
      <c r="O66" s="180"/>
      <c r="P66" s="180"/>
    </row>
    <row r="67" spans="1:16">
      <c r="A67" s="180" t="s">
        <v>74</v>
      </c>
      <c r="B67" s="180" t="e">
        <f>NA()</f>
        <v>#N/A</v>
      </c>
      <c r="C67" s="180">
        <f>IF(ISNUMBER('将来負担比率（分子）の構造'!I$53), IF('将来負担比率（分子）の構造'!I$53 &lt; 0, 0, '将来負担比率（分子）の構造'!I$53), NA())</f>
        <v>866</v>
      </c>
      <c r="D67" s="180" t="e">
        <f>NA()</f>
        <v>#N/A</v>
      </c>
      <c r="E67" s="180" t="e">
        <f>NA()</f>
        <v>#N/A</v>
      </c>
      <c r="F67" s="180">
        <f>IF(ISNUMBER('将来負担比率（分子）の構造'!J$53), IF('将来負担比率（分子）の構造'!J$53 &lt; 0, 0, '将来負担比率（分子）の構造'!J$53), NA())</f>
        <v>1404</v>
      </c>
      <c r="G67" s="180" t="e">
        <f>NA()</f>
        <v>#N/A</v>
      </c>
      <c r="H67" s="180" t="e">
        <f>NA()</f>
        <v>#N/A</v>
      </c>
      <c r="I67" s="180">
        <f>IF(ISNUMBER('将来負担比率（分子）の構造'!K$53), IF('将来負担比率（分子）の構造'!K$53 &lt; 0, 0, '将来負担比率（分子）の構造'!K$53), NA())</f>
        <v>1024</v>
      </c>
      <c r="J67" s="180" t="e">
        <f>NA()</f>
        <v>#N/A</v>
      </c>
      <c r="K67" s="180" t="e">
        <f>NA()</f>
        <v>#N/A</v>
      </c>
      <c r="L67" s="180">
        <f>IF(ISNUMBER('将来負担比率（分子）の構造'!L$53), IF('将来負担比率（分子）の構造'!L$53 &lt; 0, 0, '将来負担比率（分子）の構造'!L$53), NA())</f>
        <v>996</v>
      </c>
      <c r="M67" s="180" t="e">
        <f>NA()</f>
        <v>#N/A</v>
      </c>
      <c r="N67" s="180" t="e">
        <f>NA()</f>
        <v>#N/A</v>
      </c>
      <c r="O67" s="180">
        <f>IF(ISNUMBER('将来負担比率（分子）の構造'!M$53), IF('将来負担比率（分子）の構造'!M$53 &lt; 0, 0, '将来負担比率（分子）の構造'!M$53), NA())</f>
        <v>772</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752</v>
      </c>
      <c r="C72" s="184">
        <f>基金残高に係る経年分析!G55</f>
        <v>670</v>
      </c>
      <c r="D72" s="184">
        <f>基金残高に係る経年分析!H55</f>
        <v>745</v>
      </c>
    </row>
    <row r="73" spans="1:16">
      <c r="A73" s="183" t="s">
        <v>77</v>
      </c>
      <c r="B73" s="184">
        <f>基金残高に係る経年分析!F56</f>
        <v>115</v>
      </c>
      <c r="C73" s="184">
        <f>基金残高に係る経年分析!G56</f>
        <v>121</v>
      </c>
      <c r="D73" s="184">
        <f>基金残高に係る経年分析!H56</f>
        <v>128</v>
      </c>
    </row>
    <row r="74" spans="1:16">
      <c r="A74" s="183" t="s">
        <v>78</v>
      </c>
      <c r="B74" s="184">
        <f>基金残高に係る経年分析!F57</f>
        <v>650</v>
      </c>
      <c r="C74" s="184">
        <f>基金残高に係る経年分析!G57</f>
        <v>731</v>
      </c>
      <c r="D74" s="184">
        <f>基金残高に係る経年分析!H57</f>
        <v>673</v>
      </c>
    </row>
  </sheetData>
  <sheetProtection algorithmName="SHA-512" hashValue="w22+VTP+YHFDuoPuLKKktPdMpi3BC5pmGZ4TxLcNYB8B2EGAGP9lHNnkjKBrXNAyYK4jsXhi27Vb2v9lx2ThfQ==" saltValue="f4/KuiDynSE8JCF3iJI4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229</v>
      </c>
      <c r="C5" s="761"/>
      <c r="D5" s="761"/>
      <c r="E5" s="761"/>
      <c r="F5" s="761"/>
      <c r="G5" s="761"/>
      <c r="H5" s="761"/>
      <c r="I5" s="761"/>
      <c r="J5" s="761"/>
      <c r="K5" s="761"/>
      <c r="L5" s="761"/>
      <c r="M5" s="761"/>
      <c r="N5" s="761"/>
      <c r="O5" s="761"/>
      <c r="P5" s="761"/>
      <c r="Q5" s="762"/>
      <c r="R5" s="726">
        <v>798808</v>
      </c>
      <c r="S5" s="727"/>
      <c r="T5" s="727"/>
      <c r="U5" s="727"/>
      <c r="V5" s="727"/>
      <c r="W5" s="727"/>
      <c r="X5" s="727"/>
      <c r="Y5" s="773"/>
      <c r="Z5" s="791">
        <v>15</v>
      </c>
      <c r="AA5" s="791"/>
      <c r="AB5" s="791"/>
      <c r="AC5" s="791"/>
      <c r="AD5" s="792">
        <v>781123</v>
      </c>
      <c r="AE5" s="792"/>
      <c r="AF5" s="792"/>
      <c r="AG5" s="792"/>
      <c r="AH5" s="792"/>
      <c r="AI5" s="792"/>
      <c r="AJ5" s="792"/>
      <c r="AK5" s="792"/>
      <c r="AL5" s="774">
        <v>25.8</v>
      </c>
      <c r="AM5" s="743"/>
      <c r="AN5" s="743"/>
      <c r="AO5" s="775"/>
      <c r="AP5" s="760" t="s">
        <v>230</v>
      </c>
      <c r="AQ5" s="761"/>
      <c r="AR5" s="761"/>
      <c r="AS5" s="761"/>
      <c r="AT5" s="761"/>
      <c r="AU5" s="761"/>
      <c r="AV5" s="761"/>
      <c r="AW5" s="761"/>
      <c r="AX5" s="761"/>
      <c r="AY5" s="761"/>
      <c r="AZ5" s="761"/>
      <c r="BA5" s="761"/>
      <c r="BB5" s="761"/>
      <c r="BC5" s="761"/>
      <c r="BD5" s="761"/>
      <c r="BE5" s="761"/>
      <c r="BF5" s="762"/>
      <c r="BG5" s="661">
        <v>780728</v>
      </c>
      <c r="BH5" s="664"/>
      <c r="BI5" s="664"/>
      <c r="BJ5" s="664"/>
      <c r="BK5" s="664"/>
      <c r="BL5" s="664"/>
      <c r="BM5" s="664"/>
      <c r="BN5" s="665"/>
      <c r="BO5" s="723">
        <v>97.7</v>
      </c>
      <c r="BP5" s="723"/>
      <c r="BQ5" s="723"/>
      <c r="BR5" s="723"/>
      <c r="BS5" s="724">
        <v>6123</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c r="B6" s="658" t="s">
        <v>234</v>
      </c>
      <c r="C6" s="659"/>
      <c r="D6" s="659"/>
      <c r="E6" s="659"/>
      <c r="F6" s="659"/>
      <c r="G6" s="659"/>
      <c r="H6" s="659"/>
      <c r="I6" s="659"/>
      <c r="J6" s="659"/>
      <c r="K6" s="659"/>
      <c r="L6" s="659"/>
      <c r="M6" s="659"/>
      <c r="N6" s="659"/>
      <c r="O6" s="659"/>
      <c r="P6" s="659"/>
      <c r="Q6" s="660"/>
      <c r="R6" s="661">
        <v>58190</v>
      </c>
      <c r="S6" s="664"/>
      <c r="T6" s="664"/>
      <c r="U6" s="664"/>
      <c r="V6" s="664"/>
      <c r="W6" s="664"/>
      <c r="X6" s="664"/>
      <c r="Y6" s="665"/>
      <c r="Z6" s="723">
        <v>1.1000000000000001</v>
      </c>
      <c r="AA6" s="723"/>
      <c r="AB6" s="723"/>
      <c r="AC6" s="723"/>
      <c r="AD6" s="724">
        <v>58190</v>
      </c>
      <c r="AE6" s="724"/>
      <c r="AF6" s="724"/>
      <c r="AG6" s="724"/>
      <c r="AH6" s="724"/>
      <c r="AI6" s="724"/>
      <c r="AJ6" s="724"/>
      <c r="AK6" s="724"/>
      <c r="AL6" s="666">
        <v>1.9</v>
      </c>
      <c r="AM6" s="667"/>
      <c r="AN6" s="667"/>
      <c r="AO6" s="725"/>
      <c r="AP6" s="658" t="s">
        <v>235</v>
      </c>
      <c r="AQ6" s="659"/>
      <c r="AR6" s="659"/>
      <c r="AS6" s="659"/>
      <c r="AT6" s="659"/>
      <c r="AU6" s="659"/>
      <c r="AV6" s="659"/>
      <c r="AW6" s="659"/>
      <c r="AX6" s="659"/>
      <c r="AY6" s="659"/>
      <c r="AZ6" s="659"/>
      <c r="BA6" s="659"/>
      <c r="BB6" s="659"/>
      <c r="BC6" s="659"/>
      <c r="BD6" s="659"/>
      <c r="BE6" s="659"/>
      <c r="BF6" s="660"/>
      <c r="BG6" s="661">
        <v>780728</v>
      </c>
      <c r="BH6" s="664"/>
      <c r="BI6" s="664"/>
      <c r="BJ6" s="664"/>
      <c r="BK6" s="664"/>
      <c r="BL6" s="664"/>
      <c r="BM6" s="664"/>
      <c r="BN6" s="665"/>
      <c r="BO6" s="723">
        <v>97.7</v>
      </c>
      <c r="BP6" s="723"/>
      <c r="BQ6" s="723"/>
      <c r="BR6" s="723"/>
      <c r="BS6" s="724">
        <v>6123</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84086</v>
      </c>
      <c r="CS6" s="664"/>
      <c r="CT6" s="664"/>
      <c r="CU6" s="664"/>
      <c r="CV6" s="664"/>
      <c r="CW6" s="664"/>
      <c r="CX6" s="664"/>
      <c r="CY6" s="665"/>
      <c r="CZ6" s="774">
        <v>1.6</v>
      </c>
      <c r="DA6" s="743"/>
      <c r="DB6" s="743"/>
      <c r="DC6" s="777"/>
      <c r="DD6" s="669" t="s">
        <v>174</v>
      </c>
      <c r="DE6" s="664"/>
      <c r="DF6" s="664"/>
      <c r="DG6" s="664"/>
      <c r="DH6" s="664"/>
      <c r="DI6" s="664"/>
      <c r="DJ6" s="664"/>
      <c r="DK6" s="664"/>
      <c r="DL6" s="664"/>
      <c r="DM6" s="664"/>
      <c r="DN6" s="664"/>
      <c r="DO6" s="664"/>
      <c r="DP6" s="665"/>
      <c r="DQ6" s="669">
        <v>82486</v>
      </c>
      <c r="DR6" s="664"/>
      <c r="DS6" s="664"/>
      <c r="DT6" s="664"/>
      <c r="DU6" s="664"/>
      <c r="DV6" s="664"/>
      <c r="DW6" s="664"/>
      <c r="DX6" s="664"/>
      <c r="DY6" s="664"/>
      <c r="DZ6" s="664"/>
      <c r="EA6" s="664"/>
      <c r="EB6" s="664"/>
      <c r="EC6" s="704"/>
    </row>
    <row r="7" spans="2:143" ht="11.25" customHeight="1">
      <c r="B7" s="658" t="s">
        <v>237</v>
      </c>
      <c r="C7" s="659"/>
      <c r="D7" s="659"/>
      <c r="E7" s="659"/>
      <c r="F7" s="659"/>
      <c r="G7" s="659"/>
      <c r="H7" s="659"/>
      <c r="I7" s="659"/>
      <c r="J7" s="659"/>
      <c r="K7" s="659"/>
      <c r="L7" s="659"/>
      <c r="M7" s="659"/>
      <c r="N7" s="659"/>
      <c r="O7" s="659"/>
      <c r="P7" s="659"/>
      <c r="Q7" s="660"/>
      <c r="R7" s="661">
        <v>1421</v>
      </c>
      <c r="S7" s="664"/>
      <c r="T7" s="664"/>
      <c r="U7" s="664"/>
      <c r="V7" s="664"/>
      <c r="W7" s="664"/>
      <c r="X7" s="664"/>
      <c r="Y7" s="665"/>
      <c r="Z7" s="723">
        <v>0</v>
      </c>
      <c r="AA7" s="723"/>
      <c r="AB7" s="723"/>
      <c r="AC7" s="723"/>
      <c r="AD7" s="724">
        <v>1421</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342180</v>
      </c>
      <c r="BH7" s="664"/>
      <c r="BI7" s="664"/>
      <c r="BJ7" s="664"/>
      <c r="BK7" s="664"/>
      <c r="BL7" s="664"/>
      <c r="BM7" s="664"/>
      <c r="BN7" s="665"/>
      <c r="BO7" s="723">
        <v>42.8</v>
      </c>
      <c r="BP7" s="723"/>
      <c r="BQ7" s="723"/>
      <c r="BR7" s="723"/>
      <c r="BS7" s="724">
        <v>6123</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1222978</v>
      </c>
      <c r="CS7" s="664"/>
      <c r="CT7" s="664"/>
      <c r="CU7" s="664"/>
      <c r="CV7" s="664"/>
      <c r="CW7" s="664"/>
      <c r="CX7" s="664"/>
      <c r="CY7" s="665"/>
      <c r="CZ7" s="723">
        <v>23.8</v>
      </c>
      <c r="DA7" s="723"/>
      <c r="DB7" s="723"/>
      <c r="DC7" s="723"/>
      <c r="DD7" s="669">
        <v>119089</v>
      </c>
      <c r="DE7" s="664"/>
      <c r="DF7" s="664"/>
      <c r="DG7" s="664"/>
      <c r="DH7" s="664"/>
      <c r="DI7" s="664"/>
      <c r="DJ7" s="664"/>
      <c r="DK7" s="664"/>
      <c r="DL7" s="664"/>
      <c r="DM7" s="664"/>
      <c r="DN7" s="664"/>
      <c r="DO7" s="664"/>
      <c r="DP7" s="665"/>
      <c r="DQ7" s="669">
        <v>887104</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1713</v>
      </c>
      <c r="S8" s="664"/>
      <c r="T8" s="664"/>
      <c r="U8" s="664"/>
      <c r="V8" s="664"/>
      <c r="W8" s="664"/>
      <c r="X8" s="664"/>
      <c r="Y8" s="665"/>
      <c r="Z8" s="723">
        <v>0</v>
      </c>
      <c r="AA8" s="723"/>
      <c r="AB8" s="723"/>
      <c r="AC8" s="723"/>
      <c r="AD8" s="724">
        <v>1713</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14251</v>
      </c>
      <c r="BH8" s="664"/>
      <c r="BI8" s="664"/>
      <c r="BJ8" s="664"/>
      <c r="BK8" s="664"/>
      <c r="BL8" s="664"/>
      <c r="BM8" s="664"/>
      <c r="BN8" s="665"/>
      <c r="BO8" s="723">
        <v>1.8</v>
      </c>
      <c r="BP8" s="723"/>
      <c r="BQ8" s="723"/>
      <c r="BR8" s="723"/>
      <c r="BS8" s="669" t="s">
        <v>128</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1121472</v>
      </c>
      <c r="CS8" s="664"/>
      <c r="CT8" s="664"/>
      <c r="CU8" s="664"/>
      <c r="CV8" s="664"/>
      <c r="CW8" s="664"/>
      <c r="CX8" s="664"/>
      <c r="CY8" s="665"/>
      <c r="CZ8" s="723">
        <v>21.8</v>
      </c>
      <c r="DA8" s="723"/>
      <c r="DB8" s="723"/>
      <c r="DC8" s="723"/>
      <c r="DD8" s="669">
        <v>521</v>
      </c>
      <c r="DE8" s="664"/>
      <c r="DF8" s="664"/>
      <c r="DG8" s="664"/>
      <c r="DH8" s="664"/>
      <c r="DI8" s="664"/>
      <c r="DJ8" s="664"/>
      <c r="DK8" s="664"/>
      <c r="DL8" s="664"/>
      <c r="DM8" s="664"/>
      <c r="DN8" s="664"/>
      <c r="DO8" s="664"/>
      <c r="DP8" s="665"/>
      <c r="DQ8" s="669">
        <v>667379</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1528</v>
      </c>
      <c r="S9" s="664"/>
      <c r="T9" s="664"/>
      <c r="U9" s="664"/>
      <c r="V9" s="664"/>
      <c r="W9" s="664"/>
      <c r="X9" s="664"/>
      <c r="Y9" s="665"/>
      <c r="Z9" s="723">
        <v>0</v>
      </c>
      <c r="AA9" s="723"/>
      <c r="AB9" s="723"/>
      <c r="AC9" s="723"/>
      <c r="AD9" s="724">
        <v>1528</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276641</v>
      </c>
      <c r="BH9" s="664"/>
      <c r="BI9" s="664"/>
      <c r="BJ9" s="664"/>
      <c r="BK9" s="664"/>
      <c r="BL9" s="664"/>
      <c r="BM9" s="664"/>
      <c r="BN9" s="665"/>
      <c r="BO9" s="723">
        <v>34.6</v>
      </c>
      <c r="BP9" s="723"/>
      <c r="BQ9" s="723"/>
      <c r="BR9" s="723"/>
      <c r="BS9" s="669" t="s">
        <v>174</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226406</v>
      </c>
      <c r="CS9" s="664"/>
      <c r="CT9" s="664"/>
      <c r="CU9" s="664"/>
      <c r="CV9" s="664"/>
      <c r="CW9" s="664"/>
      <c r="CX9" s="664"/>
      <c r="CY9" s="665"/>
      <c r="CZ9" s="723">
        <v>4.4000000000000004</v>
      </c>
      <c r="DA9" s="723"/>
      <c r="DB9" s="723"/>
      <c r="DC9" s="723"/>
      <c r="DD9" s="669">
        <v>19017</v>
      </c>
      <c r="DE9" s="664"/>
      <c r="DF9" s="664"/>
      <c r="DG9" s="664"/>
      <c r="DH9" s="664"/>
      <c r="DI9" s="664"/>
      <c r="DJ9" s="664"/>
      <c r="DK9" s="664"/>
      <c r="DL9" s="664"/>
      <c r="DM9" s="664"/>
      <c r="DN9" s="664"/>
      <c r="DO9" s="664"/>
      <c r="DP9" s="665"/>
      <c r="DQ9" s="669">
        <v>213646</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247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18158</v>
      </c>
      <c r="BH10" s="664"/>
      <c r="BI10" s="664"/>
      <c r="BJ10" s="664"/>
      <c r="BK10" s="664"/>
      <c r="BL10" s="664"/>
      <c r="BM10" s="664"/>
      <c r="BN10" s="665"/>
      <c r="BO10" s="723">
        <v>2.2999999999999998</v>
      </c>
      <c r="BP10" s="723"/>
      <c r="BQ10" s="723"/>
      <c r="BR10" s="723"/>
      <c r="BS10" s="669" t="s">
        <v>128</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12560</v>
      </c>
      <c r="CS10" s="664"/>
      <c r="CT10" s="664"/>
      <c r="CU10" s="664"/>
      <c r="CV10" s="664"/>
      <c r="CW10" s="664"/>
      <c r="CX10" s="664"/>
      <c r="CY10" s="665"/>
      <c r="CZ10" s="723">
        <v>0.2</v>
      </c>
      <c r="DA10" s="723"/>
      <c r="DB10" s="723"/>
      <c r="DC10" s="723"/>
      <c r="DD10" s="669" t="s">
        <v>128</v>
      </c>
      <c r="DE10" s="664"/>
      <c r="DF10" s="664"/>
      <c r="DG10" s="664"/>
      <c r="DH10" s="664"/>
      <c r="DI10" s="664"/>
      <c r="DJ10" s="664"/>
      <c r="DK10" s="664"/>
      <c r="DL10" s="664"/>
      <c r="DM10" s="664"/>
      <c r="DN10" s="664"/>
      <c r="DO10" s="664"/>
      <c r="DP10" s="665"/>
      <c r="DQ10" s="669">
        <v>4560</v>
      </c>
      <c r="DR10" s="664"/>
      <c r="DS10" s="664"/>
      <c r="DT10" s="664"/>
      <c r="DU10" s="664"/>
      <c r="DV10" s="664"/>
      <c r="DW10" s="664"/>
      <c r="DX10" s="664"/>
      <c r="DY10" s="664"/>
      <c r="DZ10" s="664"/>
      <c r="EA10" s="664"/>
      <c r="EB10" s="664"/>
      <c r="EC10" s="704"/>
    </row>
    <row r="11" spans="2:143" ht="11.25" customHeight="1">
      <c r="B11" s="658" t="s">
        <v>250</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174</v>
      </c>
      <c r="AE11" s="724"/>
      <c r="AF11" s="724"/>
      <c r="AG11" s="724"/>
      <c r="AH11" s="724"/>
      <c r="AI11" s="724"/>
      <c r="AJ11" s="724"/>
      <c r="AK11" s="724"/>
      <c r="AL11" s="666" t="s">
        <v>247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33130</v>
      </c>
      <c r="BH11" s="664"/>
      <c r="BI11" s="664"/>
      <c r="BJ11" s="664"/>
      <c r="BK11" s="664"/>
      <c r="BL11" s="664"/>
      <c r="BM11" s="664"/>
      <c r="BN11" s="665"/>
      <c r="BO11" s="723">
        <v>4.0999999999999996</v>
      </c>
      <c r="BP11" s="723"/>
      <c r="BQ11" s="723"/>
      <c r="BR11" s="723"/>
      <c r="BS11" s="669">
        <v>6123</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398855</v>
      </c>
      <c r="CS11" s="664"/>
      <c r="CT11" s="664"/>
      <c r="CU11" s="664"/>
      <c r="CV11" s="664"/>
      <c r="CW11" s="664"/>
      <c r="CX11" s="664"/>
      <c r="CY11" s="665"/>
      <c r="CZ11" s="723">
        <v>7.8</v>
      </c>
      <c r="DA11" s="723"/>
      <c r="DB11" s="723"/>
      <c r="DC11" s="723"/>
      <c r="DD11" s="669">
        <v>81046</v>
      </c>
      <c r="DE11" s="664"/>
      <c r="DF11" s="664"/>
      <c r="DG11" s="664"/>
      <c r="DH11" s="664"/>
      <c r="DI11" s="664"/>
      <c r="DJ11" s="664"/>
      <c r="DK11" s="664"/>
      <c r="DL11" s="664"/>
      <c r="DM11" s="664"/>
      <c r="DN11" s="664"/>
      <c r="DO11" s="664"/>
      <c r="DP11" s="665"/>
      <c r="DQ11" s="669">
        <v>237690</v>
      </c>
      <c r="DR11" s="664"/>
      <c r="DS11" s="664"/>
      <c r="DT11" s="664"/>
      <c r="DU11" s="664"/>
      <c r="DV11" s="664"/>
      <c r="DW11" s="664"/>
      <c r="DX11" s="664"/>
      <c r="DY11" s="664"/>
      <c r="DZ11" s="664"/>
      <c r="EA11" s="664"/>
      <c r="EB11" s="664"/>
      <c r="EC11" s="704"/>
    </row>
    <row r="12" spans="2:143" ht="11.25" customHeight="1">
      <c r="B12" s="658" t="s">
        <v>253</v>
      </c>
      <c r="C12" s="659"/>
      <c r="D12" s="659"/>
      <c r="E12" s="659"/>
      <c r="F12" s="659"/>
      <c r="G12" s="659"/>
      <c r="H12" s="659"/>
      <c r="I12" s="659"/>
      <c r="J12" s="659"/>
      <c r="K12" s="659"/>
      <c r="L12" s="659"/>
      <c r="M12" s="659"/>
      <c r="N12" s="659"/>
      <c r="O12" s="659"/>
      <c r="P12" s="659"/>
      <c r="Q12" s="660"/>
      <c r="R12" s="661">
        <v>150855</v>
      </c>
      <c r="S12" s="664"/>
      <c r="T12" s="664"/>
      <c r="U12" s="664"/>
      <c r="V12" s="664"/>
      <c r="W12" s="664"/>
      <c r="X12" s="664"/>
      <c r="Y12" s="665"/>
      <c r="Z12" s="723">
        <v>2.8</v>
      </c>
      <c r="AA12" s="723"/>
      <c r="AB12" s="723"/>
      <c r="AC12" s="723"/>
      <c r="AD12" s="724">
        <v>150855</v>
      </c>
      <c r="AE12" s="724"/>
      <c r="AF12" s="724"/>
      <c r="AG12" s="724"/>
      <c r="AH12" s="724"/>
      <c r="AI12" s="724"/>
      <c r="AJ12" s="724"/>
      <c r="AK12" s="724"/>
      <c r="AL12" s="666">
        <v>5</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364630</v>
      </c>
      <c r="BH12" s="664"/>
      <c r="BI12" s="664"/>
      <c r="BJ12" s="664"/>
      <c r="BK12" s="664"/>
      <c r="BL12" s="664"/>
      <c r="BM12" s="664"/>
      <c r="BN12" s="665"/>
      <c r="BO12" s="723">
        <v>45.6</v>
      </c>
      <c r="BP12" s="723"/>
      <c r="BQ12" s="723"/>
      <c r="BR12" s="723"/>
      <c r="BS12" s="669" t="s">
        <v>128</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130585</v>
      </c>
      <c r="CS12" s="664"/>
      <c r="CT12" s="664"/>
      <c r="CU12" s="664"/>
      <c r="CV12" s="664"/>
      <c r="CW12" s="664"/>
      <c r="CX12" s="664"/>
      <c r="CY12" s="665"/>
      <c r="CZ12" s="723">
        <v>2.5</v>
      </c>
      <c r="DA12" s="723"/>
      <c r="DB12" s="723"/>
      <c r="DC12" s="723"/>
      <c r="DD12" s="669">
        <v>60363</v>
      </c>
      <c r="DE12" s="664"/>
      <c r="DF12" s="664"/>
      <c r="DG12" s="664"/>
      <c r="DH12" s="664"/>
      <c r="DI12" s="664"/>
      <c r="DJ12" s="664"/>
      <c r="DK12" s="664"/>
      <c r="DL12" s="664"/>
      <c r="DM12" s="664"/>
      <c r="DN12" s="664"/>
      <c r="DO12" s="664"/>
      <c r="DP12" s="665"/>
      <c r="DQ12" s="669">
        <v>85034</v>
      </c>
      <c r="DR12" s="664"/>
      <c r="DS12" s="664"/>
      <c r="DT12" s="664"/>
      <c r="DU12" s="664"/>
      <c r="DV12" s="664"/>
      <c r="DW12" s="664"/>
      <c r="DX12" s="664"/>
      <c r="DY12" s="664"/>
      <c r="DZ12" s="664"/>
      <c r="EA12" s="664"/>
      <c r="EB12" s="664"/>
      <c r="EC12" s="704"/>
    </row>
    <row r="13" spans="2:143" ht="11.25" customHeight="1">
      <c r="B13" s="658" t="s">
        <v>256</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174</v>
      </c>
      <c r="AA13" s="723"/>
      <c r="AB13" s="723"/>
      <c r="AC13" s="723"/>
      <c r="AD13" s="724" t="s">
        <v>128</v>
      </c>
      <c r="AE13" s="724"/>
      <c r="AF13" s="724"/>
      <c r="AG13" s="724"/>
      <c r="AH13" s="724"/>
      <c r="AI13" s="724"/>
      <c r="AJ13" s="724"/>
      <c r="AK13" s="724"/>
      <c r="AL13" s="666" t="s">
        <v>247</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361485</v>
      </c>
      <c r="BH13" s="664"/>
      <c r="BI13" s="664"/>
      <c r="BJ13" s="664"/>
      <c r="BK13" s="664"/>
      <c r="BL13" s="664"/>
      <c r="BM13" s="664"/>
      <c r="BN13" s="665"/>
      <c r="BO13" s="723">
        <v>45.3</v>
      </c>
      <c r="BP13" s="723"/>
      <c r="BQ13" s="723"/>
      <c r="BR13" s="723"/>
      <c r="BS13" s="669" t="s">
        <v>128</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735408</v>
      </c>
      <c r="CS13" s="664"/>
      <c r="CT13" s="664"/>
      <c r="CU13" s="664"/>
      <c r="CV13" s="664"/>
      <c r="CW13" s="664"/>
      <c r="CX13" s="664"/>
      <c r="CY13" s="665"/>
      <c r="CZ13" s="723">
        <v>14.3</v>
      </c>
      <c r="DA13" s="723"/>
      <c r="DB13" s="723"/>
      <c r="DC13" s="723"/>
      <c r="DD13" s="669">
        <v>346742</v>
      </c>
      <c r="DE13" s="664"/>
      <c r="DF13" s="664"/>
      <c r="DG13" s="664"/>
      <c r="DH13" s="664"/>
      <c r="DI13" s="664"/>
      <c r="DJ13" s="664"/>
      <c r="DK13" s="664"/>
      <c r="DL13" s="664"/>
      <c r="DM13" s="664"/>
      <c r="DN13" s="664"/>
      <c r="DO13" s="664"/>
      <c r="DP13" s="665"/>
      <c r="DQ13" s="669">
        <v>440851</v>
      </c>
      <c r="DR13" s="664"/>
      <c r="DS13" s="664"/>
      <c r="DT13" s="664"/>
      <c r="DU13" s="664"/>
      <c r="DV13" s="664"/>
      <c r="DW13" s="664"/>
      <c r="DX13" s="664"/>
      <c r="DY13" s="664"/>
      <c r="DZ13" s="664"/>
      <c r="EA13" s="664"/>
      <c r="EB13" s="664"/>
      <c r="EC13" s="704"/>
    </row>
    <row r="14" spans="2:143" ht="11.25" customHeight="1">
      <c r="B14" s="658" t="s">
        <v>259</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174</v>
      </c>
      <c r="AE14" s="724"/>
      <c r="AF14" s="724"/>
      <c r="AG14" s="724"/>
      <c r="AH14" s="724"/>
      <c r="AI14" s="724"/>
      <c r="AJ14" s="724"/>
      <c r="AK14" s="724"/>
      <c r="AL14" s="666" t="s">
        <v>128</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29310</v>
      </c>
      <c r="BH14" s="664"/>
      <c r="BI14" s="664"/>
      <c r="BJ14" s="664"/>
      <c r="BK14" s="664"/>
      <c r="BL14" s="664"/>
      <c r="BM14" s="664"/>
      <c r="BN14" s="665"/>
      <c r="BO14" s="723">
        <v>3.7</v>
      </c>
      <c r="BP14" s="723"/>
      <c r="BQ14" s="723"/>
      <c r="BR14" s="723"/>
      <c r="BS14" s="669" t="s">
        <v>128</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225875</v>
      </c>
      <c r="CS14" s="664"/>
      <c r="CT14" s="664"/>
      <c r="CU14" s="664"/>
      <c r="CV14" s="664"/>
      <c r="CW14" s="664"/>
      <c r="CX14" s="664"/>
      <c r="CY14" s="665"/>
      <c r="CZ14" s="723">
        <v>4.4000000000000004</v>
      </c>
      <c r="DA14" s="723"/>
      <c r="DB14" s="723"/>
      <c r="DC14" s="723"/>
      <c r="DD14" s="669">
        <v>15400</v>
      </c>
      <c r="DE14" s="664"/>
      <c r="DF14" s="664"/>
      <c r="DG14" s="664"/>
      <c r="DH14" s="664"/>
      <c r="DI14" s="664"/>
      <c r="DJ14" s="664"/>
      <c r="DK14" s="664"/>
      <c r="DL14" s="664"/>
      <c r="DM14" s="664"/>
      <c r="DN14" s="664"/>
      <c r="DO14" s="664"/>
      <c r="DP14" s="665"/>
      <c r="DQ14" s="669">
        <v>183760</v>
      </c>
      <c r="DR14" s="664"/>
      <c r="DS14" s="664"/>
      <c r="DT14" s="664"/>
      <c r="DU14" s="664"/>
      <c r="DV14" s="664"/>
      <c r="DW14" s="664"/>
      <c r="DX14" s="664"/>
      <c r="DY14" s="664"/>
      <c r="DZ14" s="664"/>
      <c r="EA14" s="664"/>
      <c r="EB14" s="664"/>
      <c r="EC14" s="704"/>
    </row>
    <row r="15" spans="2:143" ht="11.25" customHeight="1">
      <c r="B15" s="658" t="s">
        <v>262</v>
      </c>
      <c r="C15" s="659"/>
      <c r="D15" s="659"/>
      <c r="E15" s="659"/>
      <c r="F15" s="659"/>
      <c r="G15" s="659"/>
      <c r="H15" s="659"/>
      <c r="I15" s="659"/>
      <c r="J15" s="659"/>
      <c r="K15" s="659"/>
      <c r="L15" s="659"/>
      <c r="M15" s="659"/>
      <c r="N15" s="659"/>
      <c r="O15" s="659"/>
      <c r="P15" s="659"/>
      <c r="Q15" s="660"/>
      <c r="R15" s="661">
        <v>16276</v>
      </c>
      <c r="S15" s="664"/>
      <c r="T15" s="664"/>
      <c r="U15" s="664"/>
      <c r="V15" s="664"/>
      <c r="W15" s="664"/>
      <c r="X15" s="664"/>
      <c r="Y15" s="665"/>
      <c r="Z15" s="723">
        <v>0.3</v>
      </c>
      <c r="AA15" s="723"/>
      <c r="AB15" s="723"/>
      <c r="AC15" s="723"/>
      <c r="AD15" s="724">
        <v>16276</v>
      </c>
      <c r="AE15" s="724"/>
      <c r="AF15" s="724"/>
      <c r="AG15" s="724"/>
      <c r="AH15" s="724"/>
      <c r="AI15" s="724"/>
      <c r="AJ15" s="724"/>
      <c r="AK15" s="724"/>
      <c r="AL15" s="666">
        <v>0.5</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44608</v>
      </c>
      <c r="BH15" s="664"/>
      <c r="BI15" s="664"/>
      <c r="BJ15" s="664"/>
      <c r="BK15" s="664"/>
      <c r="BL15" s="664"/>
      <c r="BM15" s="664"/>
      <c r="BN15" s="665"/>
      <c r="BO15" s="723">
        <v>5.6</v>
      </c>
      <c r="BP15" s="723"/>
      <c r="BQ15" s="723"/>
      <c r="BR15" s="723"/>
      <c r="BS15" s="669" t="s">
        <v>128</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503134</v>
      </c>
      <c r="CS15" s="664"/>
      <c r="CT15" s="664"/>
      <c r="CU15" s="664"/>
      <c r="CV15" s="664"/>
      <c r="CW15" s="664"/>
      <c r="CX15" s="664"/>
      <c r="CY15" s="665"/>
      <c r="CZ15" s="723">
        <v>9.8000000000000007</v>
      </c>
      <c r="DA15" s="723"/>
      <c r="DB15" s="723"/>
      <c r="DC15" s="723"/>
      <c r="DD15" s="669">
        <v>137325</v>
      </c>
      <c r="DE15" s="664"/>
      <c r="DF15" s="664"/>
      <c r="DG15" s="664"/>
      <c r="DH15" s="664"/>
      <c r="DI15" s="664"/>
      <c r="DJ15" s="664"/>
      <c r="DK15" s="664"/>
      <c r="DL15" s="664"/>
      <c r="DM15" s="664"/>
      <c r="DN15" s="664"/>
      <c r="DO15" s="664"/>
      <c r="DP15" s="665"/>
      <c r="DQ15" s="669">
        <v>371557</v>
      </c>
      <c r="DR15" s="664"/>
      <c r="DS15" s="664"/>
      <c r="DT15" s="664"/>
      <c r="DU15" s="664"/>
      <c r="DV15" s="664"/>
      <c r="DW15" s="664"/>
      <c r="DX15" s="664"/>
      <c r="DY15" s="664"/>
      <c r="DZ15" s="664"/>
      <c r="EA15" s="664"/>
      <c r="EB15" s="664"/>
      <c r="EC15" s="704"/>
    </row>
    <row r="16" spans="2:143" ht="11.25" customHeight="1">
      <c r="B16" s="658" t="s">
        <v>265</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18457</v>
      </c>
      <c r="CS16" s="664"/>
      <c r="CT16" s="664"/>
      <c r="CU16" s="664"/>
      <c r="CV16" s="664"/>
      <c r="CW16" s="664"/>
      <c r="CX16" s="664"/>
      <c r="CY16" s="665"/>
      <c r="CZ16" s="723">
        <v>0.4</v>
      </c>
      <c r="DA16" s="723"/>
      <c r="DB16" s="723"/>
      <c r="DC16" s="723"/>
      <c r="DD16" s="669" t="s">
        <v>128</v>
      </c>
      <c r="DE16" s="664"/>
      <c r="DF16" s="664"/>
      <c r="DG16" s="664"/>
      <c r="DH16" s="664"/>
      <c r="DI16" s="664"/>
      <c r="DJ16" s="664"/>
      <c r="DK16" s="664"/>
      <c r="DL16" s="664"/>
      <c r="DM16" s="664"/>
      <c r="DN16" s="664"/>
      <c r="DO16" s="664"/>
      <c r="DP16" s="665"/>
      <c r="DQ16" s="669">
        <v>18457</v>
      </c>
      <c r="DR16" s="664"/>
      <c r="DS16" s="664"/>
      <c r="DT16" s="664"/>
      <c r="DU16" s="664"/>
      <c r="DV16" s="664"/>
      <c r="DW16" s="664"/>
      <c r="DX16" s="664"/>
      <c r="DY16" s="664"/>
      <c r="DZ16" s="664"/>
      <c r="EA16" s="664"/>
      <c r="EB16" s="664"/>
      <c r="EC16" s="704"/>
    </row>
    <row r="17" spans="2:133" ht="11.25" customHeight="1">
      <c r="B17" s="658" t="s">
        <v>268</v>
      </c>
      <c r="C17" s="659"/>
      <c r="D17" s="659"/>
      <c r="E17" s="659"/>
      <c r="F17" s="659"/>
      <c r="G17" s="659"/>
      <c r="H17" s="659"/>
      <c r="I17" s="659"/>
      <c r="J17" s="659"/>
      <c r="K17" s="659"/>
      <c r="L17" s="659"/>
      <c r="M17" s="659"/>
      <c r="N17" s="659"/>
      <c r="O17" s="659"/>
      <c r="P17" s="659"/>
      <c r="Q17" s="660"/>
      <c r="R17" s="661">
        <v>3443</v>
      </c>
      <c r="S17" s="664"/>
      <c r="T17" s="664"/>
      <c r="U17" s="664"/>
      <c r="V17" s="664"/>
      <c r="W17" s="664"/>
      <c r="X17" s="664"/>
      <c r="Y17" s="665"/>
      <c r="Z17" s="723">
        <v>0.1</v>
      </c>
      <c r="AA17" s="723"/>
      <c r="AB17" s="723"/>
      <c r="AC17" s="723"/>
      <c r="AD17" s="724">
        <v>3443</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463370</v>
      </c>
      <c r="CS17" s="664"/>
      <c r="CT17" s="664"/>
      <c r="CU17" s="664"/>
      <c r="CV17" s="664"/>
      <c r="CW17" s="664"/>
      <c r="CX17" s="664"/>
      <c r="CY17" s="665"/>
      <c r="CZ17" s="723">
        <v>9</v>
      </c>
      <c r="DA17" s="723"/>
      <c r="DB17" s="723"/>
      <c r="DC17" s="723"/>
      <c r="DD17" s="669" t="s">
        <v>128</v>
      </c>
      <c r="DE17" s="664"/>
      <c r="DF17" s="664"/>
      <c r="DG17" s="664"/>
      <c r="DH17" s="664"/>
      <c r="DI17" s="664"/>
      <c r="DJ17" s="664"/>
      <c r="DK17" s="664"/>
      <c r="DL17" s="664"/>
      <c r="DM17" s="664"/>
      <c r="DN17" s="664"/>
      <c r="DO17" s="664"/>
      <c r="DP17" s="665"/>
      <c r="DQ17" s="669">
        <v>458358</v>
      </c>
      <c r="DR17" s="664"/>
      <c r="DS17" s="664"/>
      <c r="DT17" s="664"/>
      <c r="DU17" s="664"/>
      <c r="DV17" s="664"/>
      <c r="DW17" s="664"/>
      <c r="DX17" s="664"/>
      <c r="DY17" s="664"/>
      <c r="DZ17" s="664"/>
      <c r="EA17" s="664"/>
      <c r="EB17" s="664"/>
      <c r="EC17" s="704"/>
    </row>
    <row r="18" spans="2:133" ht="11.25" customHeight="1">
      <c r="B18" s="658" t="s">
        <v>271</v>
      </c>
      <c r="C18" s="659"/>
      <c r="D18" s="659"/>
      <c r="E18" s="659"/>
      <c r="F18" s="659"/>
      <c r="G18" s="659"/>
      <c r="H18" s="659"/>
      <c r="I18" s="659"/>
      <c r="J18" s="659"/>
      <c r="K18" s="659"/>
      <c r="L18" s="659"/>
      <c r="M18" s="659"/>
      <c r="N18" s="659"/>
      <c r="O18" s="659"/>
      <c r="P18" s="659"/>
      <c r="Q18" s="660"/>
      <c r="R18" s="661">
        <v>2209138</v>
      </c>
      <c r="S18" s="664"/>
      <c r="T18" s="664"/>
      <c r="U18" s="664"/>
      <c r="V18" s="664"/>
      <c r="W18" s="664"/>
      <c r="X18" s="664"/>
      <c r="Y18" s="665"/>
      <c r="Z18" s="723">
        <v>41.6</v>
      </c>
      <c r="AA18" s="723"/>
      <c r="AB18" s="723"/>
      <c r="AC18" s="723"/>
      <c r="AD18" s="724">
        <v>2002797</v>
      </c>
      <c r="AE18" s="724"/>
      <c r="AF18" s="724"/>
      <c r="AG18" s="724"/>
      <c r="AH18" s="724"/>
      <c r="AI18" s="724"/>
      <c r="AJ18" s="724"/>
      <c r="AK18" s="724"/>
      <c r="AL18" s="666">
        <v>66.2</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247</v>
      </c>
      <c r="BH18" s="664"/>
      <c r="BI18" s="664"/>
      <c r="BJ18" s="664"/>
      <c r="BK18" s="664"/>
      <c r="BL18" s="664"/>
      <c r="BM18" s="664"/>
      <c r="BN18" s="665"/>
      <c r="BO18" s="723" t="s">
        <v>128</v>
      </c>
      <c r="BP18" s="723"/>
      <c r="BQ18" s="723"/>
      <c r="BR18" s="723"/>
      <c r="BS18" s="669" t="s">
        <v>247</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247</v>
      </c>
      <c r="DR18" s="664"/>
      <c r="DS18" s="664"/>
      <c r="DT18" s="664"/>
      <c r="DU18" s="664"/>
      <c r="DV18" s="664"/>
      <c r="DW18" s="664"/>
      <c r="DX18" s="664"/>
      <c r="DY18" s="664"/>
      <c r="DZ18" s="664"/>
      <c r="EA18" s="664"/>
      <c r="EB18" s="664"/>
      <c r="EC18" s="704"/>
    </row>
    <row r="19" spans="2:133" ht="11.25" customHeight="1">
      <c r="B19" s="658" t="s">
        <v>274</v>
      </c>
      <c r="C19" s="659"/>
      <c r="D19" s="659"/>
      <c r="E19" s="659"/>
      <c r="F19" s="659"/>
      <c r="G19" s="659"/>
      <c r="H19" s="659"/>
      <c r="I19" s="659"/>
      <c r="J19" s="659"/>
      <c r="K19" s="659"/>
      <c r="L19" s="659"/>
      <c r="M19" s="659"/>
      <c r="N19" s="659"/>
      <c r="O19" s="659"/>
      <c r="P19" s="659"/>
      <c r="Q19" s="660"/>
      <c r="R19" s="661">
        <v>2002797</v>
      </c>
      <c r="S19" s="664"/>
      <c r="T19" s="664"/>
      <c r="U19" s="664"/>
      <c r="V19" s="664"/>
      <c r="W19" s="664"/>
      <c r="X19" s="664"/>
      <c r="Y19" s="665"/>
      <c r="Z19" s="723">
        <v>37.700000000000003</v>
      </c>
      <c r="AA19" s="723"/>
      <c r="AB19" s="723"/>
      <c r="AC19" s="723"/>
      <c r="AD19" s="724">
        <v>2002797</v>
      </c>
      <c r="AE19" s="724"/>
      <c r="AF19" s="724"/>
      <c r="AG19" s="724"/>
      <c r="AH19" s="724"/>
      <c r="AI19" s="724"/>
      <c r="AJ19" s="724"/>
      <c r="AK19" s="724"/>
      <c r="AL19" s="666">
        <v>66.2</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18080</v>
      </c>
      <c r="BH19" s="664"/>
      <c r="BI19" s="664"/>
      <c r="BJ19" s="664"/>
      <c r="BK19" s="664"/>
      <c r="BL19" s="664"/>
      <c r="BM19" s="664"/>
      <c r="BN19" s="665"/>
      <c r="BO19" s="723">
        <v>2.2999999999999998</v>
      </c>
      <c r="BP19" s="723"/>
      <c r="BQ19" s="723"/>
      <c r="BR19" s="723"/>
      <c r="BS19" s="669" t="s">
        <v>174</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174</v>
      </c>
      <c r="DA19" s="723"/>
      <c r="DB19" s="723"/>
      <c r="DC19" s="723"/>
      <c r="DD19" s="669" t="s">
        <v>128</v>
      </c>
      <c r="DE19" s="664"/>
      <c r="DF19" s="664"/>
      <c r="DG19" s="664"/>
      <c r="DH19" s="664"/>
      <c r="DI19" s="664"/>
      <c r="DJ19" s="664"/>
      <c r="DK19" s="664"/>
      <c r="DL19" s="664"/>
      <c r="DM19" s="664"/>
      <c r="DN19" s="664"/>
      <c r="DO19" s="664"/>
      <c r="DP19" s="665"/>
      <c r="DQ19" s="669" t="s">
        <v>174</v>
      </c>
      <c r="DR19" s="664"/>
      <c r="DS19" s="664"/>
      <c r="DT19" s="664"/>
      <c r="DU19" s="664"/>
      <c r="DV19" s="664"/>
      <c r="DW19" s="664"/>
      <c r="DX19" s="664"/>
      <c r="DY19" s="664"/>
      <c r="DZ19" s="664"/>
      <c r="EA19" s="664"/>
      <c r="EB19" s="664"/>
      <c r="EC19" s="704"/>
    </row>
    <row r="20" spans="2:133" ht="11.25" customHeight="1">
      <c r="B20" s="658" t="s">
        <v>277</v>
      </c>
      <c r="C20" s="659"/>
      <c r="D20" s="659"/>
      <c r="E20" s="659"/>
      <c r="F20" s="659"/>
      <c r="G20" s="659"/>
      <c r="H20" s="659"/>
      <c r="I20" s="659"/>
      <c r="J20" s="659"/>
      <c r="K20" s="659"/>
      <c r="L20" s="659"/>
      <c r="M20" s="659"/>
      <c r="N20" s="659"/>
      <c r="O20" s="659"/>
      <c r="P20" s="659"/>
      <c r="Q20" s="660"/>
      <c r="R20" s="661">
        <v>206341</v>
      </c>
      <c r="S20" s="664"/>
      <c r="T20" s="664"/>
      <c r="U20" s="664"/>
      <c r="V20" s="664"/>
      <c r="W20" s="664"/>
      <c r="X20" s="664"/>
      <c r="Y20" s="665"/>
      <c r="Z20" s="723">
        <v>3.9</v>
      </c>
      <c r="AA20" s="723"/>
      <c r="AB20" s="723"/>
      <c r="AC20" s="723"/>
      <c r="AD20" s="724" t="s">
        <v>128</v>
      </c>
      <c r="AE20" s="724"/>
      <c r="AF20" s="724"/>
      <c r="AG20" s="724"/>
      <c r="AH20" s="724"/>
      <c r="AI20" s="724"/>
      <c r="AJ20" s="724"/>
      <c r="AK20" s="724"/>
      <c r="AL20" s="666" t="s">
        <v>128</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18080</v>
      </c>
      <c r="BH20" s="664"/>
      <c r="BI20" s="664"/>
      <c r="BJ20" s="664"/>
      <c r="BK20" s="664"/>
      <c r="BL20" s="664"/>
      <c r="BM20" s="664"/>
      <c r="BN20" s="665"/>
      <c r="BO20" s="723">
        <v>2.2999999999999998</v>
      </c>
      <c r="BP20" s="723"/>
      <c r="BQ20" s="723"/>
      <c r="BR20" s="723"/>
      <c r="BS20" s="669" t="s">
        <v>128</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5143186</v>
      </c>
      <c r="CS20" s="664"/>
      <c r="CT20" s="664"/>
      <c r="CU20" s="664"/>
      <c r="CV20" s="664"/>
      <c r="CW20" s="664"/>
      <c r="CX20" s="664"/>
      <c r="CY20" s="665"/>
      <c r="CZ20" s="723">
        <v>100</v>
      </c>
      <c r="DA20" s="723"/>
      <c r="DB20" s="723"/>
      <c r="DC20" s="723"/>
      <c r="DD20" s="669">
        <v>779503</v>
      </c>
      <c r="DE20" s="664"/>
      <c r="DF20" s="664"/>
      <c r="DG20" s="664"/>
      <c r="DH20" s="664"/>
      <c r="DI20" s="664"/>
      <c r="DJ20" s="664"/>
      <c r="DK20" s="664"/>
      <c r="DL20" s="664"/>
      <c r="DM20" s="664"/>
      <c r="DN20" s="664"/>
      <c r="DO20" s="664"/>
      <c r="DP20" s="665"/>
      <c r="DQ20" s="669">
        <v>3650882</v>
      </c>
      <c r="DR20" s="664"/>
      <c r="DS20" s="664"/>
      <c r="DT20" s="664"/>
      <c r="DU20" s="664"/>
      <c r="DV20" s="664"/>
      <c r="DW20" s="664"/>
      <c r="DX20" s="664"/>
      <c r="DY20" s="664"/>
      <c r="DZ20" s="664"/>
      <c r="EA20" s="664"/>
      <c r="EB20" s="664"/>
      <c r="EC20" s="704"/>
    </row>
    <row r="21" spans="2:133" ht="11.25" customHeight="1">
      <c r="B21" s="658" t="s">
        <v>280</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174</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395</v>
      </c>
      <c r="BH21" s="664"/>
      <c r="BI21" s="664"/>
      <c r="BJ21" s="664"/>
      <c r="BK21" s="664"/>
      <c r="BL21" s="664"/>
      <c r="BM21" s="664"/>
      <c r="BN21" s="665"/>
      <c r="BO21" s="723">
        <v>0</v>
      </c>
      <c r="BP21" s="723"/>
      <c r="BQ21" s="723"/>
      <c r="BR21" s="723"/>
      <c r="BS21" s="669" t="s">
        <v>247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282</v>
      </c>
      <c r="C22" s="659"/>
      <c r="D22" s="659"/>
      <c r="E22" s="659"/>
      <c r="F22" s="659"/>
      <c r="G22" s="659"/>
      <c r="H22" s="659"/>
      <c r="I22" s="659"/>
      <c r="J22" s="659"/>
      <c r="K22" s="659"/>
      <c r="L22" s="659"/>
      <c r="M22" s="659"/>
      <c r="N22" s="659"/>
      <c r="O22" s="659"/>
      <c r="P22" s="659"/>
      <c r="Q22" s="660"/>
      <c r="R22" s="661">
        <v>3241372</v>
      </c>
      <c r="S22" s="664"/>
      <c r="T22" s="664"/>
      <c r="U22" s="664"/>
      <c r="V22" s="664"/>
      <c r="W22" s="664"/>
      <c r="X22" s="664"/>
      <c r="Y22" s="665"/>
      <c r="Z22" s="723">
        <v>61.1</v>
      </c>
      <c r="AA22" s="723"/>
      <c r="AB22" s="723"/>
      <c r="AC22" s="723"/>
      <c r="AD22" s="724">
        <v>3017346</v>
      </c>
      <c r="AE22" s="724"/>
      <c r="AF22" s="724"/>
      <c r="AG22" s="724"/>
      <c r="AH22" s="724"/>
      <c r="AI22" s="724"/>
      <c r="AJ22" s="724"/>
      <c r="AK22" s="724"/>
      <c r="AL22" s="666">
        <v>99.8</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247</v>
      </c>
      <c r="BP22" s="723"/>
      <c r="BQ22" s="723"/>
      <c r="BR22" s="723"/>
      <c r="BS22" s="669" t="s">
        <v>174</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285</v>
      </c>
      <c r="C23" s="659"/>
      <c r="D23" s="659"/>
      <c r="E23" s="659"/>
      <c r="F23" s="659"/>
      <c r="G23" s="659"/>
      <c r="H23" s="659"/>
      <c r="I23" s="659"/>
      <c r="J23" s="659"/>
      <c r="K23" s="659"/>
      <c r="L23" s="659"/>
      <c r="M23" s="659"/>
      <c r="N23" s="659"/>
      <c r="O23" s="659"/>
      <c r="P23" s="659"/>
      <c r="Q23" s="660"/>
      <c r="R23" s="661">
        <v>1156</v>
      </c>
      <c r="S23" s="664"/>
      <c r="T23" s="664"/>
      <c r="U23" s="664"/>
      <c r="V23" s="664"/>
      <c r="W23" s="664"/>
      <c r="X23" s="664"/>
      <c r="Y23" s="665"/>
      <c r="Z23" s="723">
        <v>0</v>
      </c>
      <c r="AA23" s="723"/>
      <c r="AB23" s="723"/>
      <c r="AC23" s="723"/>
      <c r="AD23" s="724">
        <v>1156</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17685</v>
      </c>
      <c r="BH23" s="664"/>
      <c r="BI23" s="664"/>
      <c r="BJ23" s="664"/>
      <c r="BK23" s="664"/>
      <c r="BL23" s="664"/>
      <c r="BM23" s="664"/>
      <c r="BN23" s="665"/>
      <c r="BO23" s="723">
        <v>2.2000000000000002</v>
      </c>
      <c r="BP23" s="723"/>
      <c r="BQ23" s="723"/>
      <c r="BR23" s="723"/>
      <c r="BS23" s="669" t="s">
        <v>128</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c r="B24" s="658" t="s">
        <v>292</v>
      </c>
      <c r="C24" s="659"/>
      <c r="D24" s="659"/>
      <c r="E24" s="659"/>
      <c r="F24" s="659"/>
      <c r="G24" s="659"/>
      <c r="H24" s="659"/>
      <c r="I24" s="659"/>
      <c r="J24" s="659"/>
      <c r="K24" s="659"/>
      <c r="L24" s="659"/>
      <c r="M24" s="659"/>
      <c r="N24" s="659"/>
      <c r="O24" s="659"/>
      <c r="P24" s="659"/>
      <c r="Q24" s="660"/>
      <c r="R24" s="661">
        <v>2083</v>
      </c>
      <c r="S24" s="664"/>
      <c r="T24" s="664"/>
      <c r="U24" s="664"/>
      <c r="V24" s="664"/>
      <c r="W24" s="664"/>
      <c r="X24" s="664"/>
      <c r="Y24" s="665"/>
      <c r="Z24" s="723">
        <v>0</v>
      </c>
      <c r="AA24" s="723"/>
      <c r="AB24" s="723"/>
      <c r="AC24" s="723"/>
      <c r="AD24" s="724" t="s">
        <v>128</v>
      </c>
      <c r="AE24" s="724"/>
      <c r="AF24" s="724"/>
      <c r="AG24" s="724"/>
      <c r="AH24" s="724"/>
      <c r="AI24" s="724"/>
      <c r="AJ24" s="724"/>
      <c r="AK24" s="724"/>
      <c r="AL24" s="666" t="s">
        <v>174</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1775213</v>
      </c>
      <c r="CS24" s="727"/>
      <c r="CT24" s="727"/>
      <c r="CU24" s="727"/>
      <c r="CV24" s="727"/>
      <c r="CW24" s="727"/>
      <c r="CX24" s="727"/>
      <c r="CY24" s="773"/>
      <c r="CZ24" s="774">
        <v>34.5</v>
      </c>
      <c r="DA24" s="743"/>
      <c r="DB24" s="743"/>
      <c r="DC24" s="777"/>
      <c r="DD24" s="772">
        <v>1382233</v>
      </c>
      <c r="DE24" s="727"/>
      <c r="DF24" s="727"/>
      <c r="DG24" s="727"/>
      <c r="DH24" s="727"/>
      <c r="DI24" s="727"/>
      <c r="DJ24" s="727"/>
      <c r="DK24" s="773"/>
      <c r="DL24" s="772">
        <v>1378321</v>
      </c>
      <c r="DM24" s="727"/>
      <c r="DN24" s="727"/>
      <c r="DO24" s="727"/>
      <c r="DP24" s="727"/>
      <c r="DQ24" s="727"/>
      <c r="DR24" s="727"/>
      <c r="DS24" s="727"/>
      <c r="DT24" s="727"/>
      <c r="DU24" s="727"/>
      <c r="DV24" s="773"/>
      <c r="DW24" s="774">
        <v>43.7</v>
      </c>
      <c r="DX24" s="743"/>
      <c r="DY24" s="743"/>
      <c r="DZ24" s="743"/>
      <c r="EA24" s="743"/>
      <c r="EB24" s="743"/>
      <c r="EC24" s="775"/>
    </row>
    <row r="25" spans="2:133" ht="11.25" customHeight="1">
      <c r="B25" s="658" t="s">
        <v>295</v>
      </c>
      <c r="C25" s="659"/>
      <c r="D25" s="659"/>
      <c r="E25" s="659"/>
      <c r="F25" s="659"/>
      <c r="G25" s="659"/>
      <c r="H25" s="659"/>
      <c r="I25" s="659"/>
      <c r="J25" s="659"/>
      <c r="K25" s="659"/>
      <c r="L25" s="659"/>
      <c r="M25" s="659"/>
      <c r="N25" s="659"/>
      <c r="O25" s="659"/>
      <c r="P25" s="659"/>
      <c r="Q25" s="660"/>
      <c r="R25" s="661">
        <v>70648</v>
      </c>
      <c r="S25" s="664"/>
      <c r="T25" s="664"/>
      <c r="U25" s="664"/>
      <c r="V25" s="664"/>
      <c r="W25" s="664"/>
      <c r="X25" s="664"/>
      <c r="Y25" s="665"/>
      <c r="Z25" s="723">
        <v>1.3</v>
      </c>
      <c r="AA25" s="723"/>
      <c r="AB25" s="723"/>
      <c r="AC25" s="723"/>
      <c r="AD25" s="724">
        <v>3153</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174</v>
      </c>
      <c r="BP25" s="723"/>
      <c r="BQ25" s="723"/>
      <c r="BR25" s="723"/>
      <c r="BS25" s="669" t="s">
        <v>128</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851427</v>
      </c>
      <c r="CS25" s="662"/>
      <c r="CT25" s="662"/>
      <c r="CU25" s="662"/>
      <c r="CV25" s="662"/>
      <c r="CW25" s="662"/>
      <c r="CX25" s="662"/>
      <c r="CY25" s="663"/>
      <c r="CZ25" s="666">
        <v>16.600000000000001</v>
      </c>
      <c r="DA25" s="695"/>
      <c r="DB25" s="695"/>
      <c r="DC25" s="696"/>
      <c r="DD25" s="669">
        <v>809941</v>
      </c>
      <c r="DE25" s="662"/>
      <c r="DF25" s="662"/>
      <c r="DG25" s="662"/>
      <c r="DH25" s="662"/>
      <c r="DI25" s="662"/>
      <c r="DJ25" s="662"/>
      <c r="DK25" s="663"/>
      <c r="DL25" s="669">
        <v>808512</v>
      </c>
      <c r="DM25" s="662"/>
      <c r="DN25" s="662"/>
      <c r="DO25" s="662"/>
      <c r="DP25" s="662"/>
      <c r="DQ25" s="662"/>
      <c r="DR25" s="662"/>
      <c r="DS25" s="662"/>
      <c r="DT25" s="662"/>
      <c r="DU25" s="662"/>
      <c r="DV25" s="663"/>
      <c r="DW25" s="666">
        <v>25.6</v>
      </c>
      <c r="DX25" s="695"/>
      <c r="DY25" s="695"/>
      <c r="DZ25" s="695"/>
      <c r="EA25" s="695"/>
      <c r="EB25" s="695"/>
      <c r="EC25" s="697"/>
    </row>
    <row r="26" spans="2:133" ht="11.25" customHeight="1">
      <c r="B26" s="658" t="s">
        <v>298</v>
      </c>
      <c r="C26" s="659"/>
      <c r="D26" s="659"/>
      <c r="E26" s="659"/>
      <c r="F26" s="659"/>
      <c r="G26" s="659"/>
      <c r="H26" s="659"/>
      <c r="I26" s="659"/>
      <c r="J26" s="659"/>
      <c r="K26" s="659"/>
      <c r="L26" s="659"/>
      <c r="M26" s="659"/>
      <c r="N26" s="659"/>
      <c r="O26" s="659"/>
      <c r="P26" s="659"/>
      <c r="Q26" s="660"/>
      <c r="R26" s="661">
        <v>5783</v>
      </c>
      <c r="S26" s="664"/>
      <c r="T26" s="664"/>
      <c r="U26" s="664"/>
      <c r="V26" s="664"/>
      <c r="W26" s="664"/>
      <c r="X26" s="664"/>
      <c r="Y26" s="665"/>
      <c r="Z26" s="723">
        <v>0.1</v>
      </c>
      <c r="AA26" s="723"/>
      <c r="AB26" s="723"/>
      <c r="AC26" s="723"/>
      <c r="AD26" s="724" t="s">
        <v>128</v>
      </c>
      <c r="AE26" s="724"/>
      <c r="AF26" s="724"/>
      <c r="AG26" s="724"/>
      <c r="AH26" s="724"/>
      <c r="AI26" s="724"/>
      <c r="AJ26" s="724"/>
      <c r="AK26" s="724"/>
      <c r="AL26" s="666" t="s">
        <v>174</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174</v>
      </c>
      <c r="BP26" s="723"/>
      <c r="BQ26" s="723"/>
      <c r="BR26" s="723"/>
      <c r="BS26" s="669" t="s">
        <v>128</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523460</v>
      </c>
      <c r="CS26" s="664"/>
      <c r="CT26" s="664"/>
      <c r="CU26" s="664"/>
      <c r="CV26" s="664"/>
      <c r="CW26" s="664"/>
      <c r="CX26" s="664"/>
      <c r="CY26" s="665"/>
      <c r="CZ26" s="666">
        <v>10.199999999999999</v>
      </c>
      <c r="DA26" s="695"/>
      <c r="DB26" s="695"/>
      <c r="DC26" s="696"/>
      <c r="DD26" s="669">
        <v>486208</v>
      </c>
      <c r="DE26" s="664"/>
      <c r="DF26" s="664"/>
      <c r="DG26" s="664"/>
      <c r="DH26" s="664"/>
      <c r="DI26" s="664"/>
      <c r="DJ26" s="664"/>
      <c r="DK26" s="665"/>
      <c r="DL26" s="669" t="s">
        <v>174</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301</v>
      </c>
      <c r="C27" s="659"/>
      <c r="D27" s="659"/>
      <c r="E27" s="659"/>
      <c r="F27" s="659"/>
      <c r="G27" s="659"/>
      <c r="H27" s="659"/>
      <c r="I27" s="659"/>
      <c r="J27" s="659"/>
      <c r="K27" s="659"/>
      <c r="L27" s="659"/>
      <c r="M27" s="659"/>
      <c r="N27" s="659"/>
      <c r="O27" s="659"/>
      <c r="P27" s="659"/>
      <c r="Q27" s="660"/>
      <c r="R27" s="661">
        <v>371278</v>
      </c>
      <c r="S27" s="664"/>
      <c r="T27" s="664"/>
      <c r="U27" s="664"/>
      <c r="V27" s="664"/>
      <c r="W27" s="664"/>
      <c r="X27" s="664"/>
      <c r="Y27" s="665"/>
      <c r="Z27" s="723">
        <v>7</v>
      </c>
      <c r="AA27" s="723"/>
      <c r="AB27" s="723"/>
      <c r="AC27" s="723"/>
      <c r="AD27" s="724" t="s">
        <v>128</v>
      </c>
      <c r="AE27" s="724"/>
      <c r="AF27" s="724"/>
      <c r="AG27" s="724"/>
      <c r="AH27" s="724"/>
      <c r="AI27" s="724"/>
      <c r="AJ27" s="724"/>
      <c r="AK27" s="724"/>
      <c r="AL27" s="666" t="s">
        <v>174</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798808</v>
      </c>
      <c r="BH27" s="664"/>
      <c r="BI27" s="664"/>
      <c r="BJ27" s="664"/>
      <c r="BK27" s="664"/>
      <c r="BL27" s="664"/>
      <c r="BM27" s="664"/>
      <c r="BN27" s="665"/>
      <c r="BO27" s="723">
        <v>100</v>
      </c>
      <c r="BP27" s="723"/>
      <c r="BQ27" s="723"/>
      <c r="BR27" s="723"/>
      <c r="BS27" s="669">
        <v>6123</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460416</v>
      </c>
      <c r="CS27" s="662"/>
      <c r="CT27" s="662"/>
      <c r="CU27" s="662"/>
      <c r="CV27" s="662"/>
      <c r="CW27" s="662"/>
      <c r="CX27" s="662"/>
      <c r="CY27" s="663"/>
      <c r="CZ27" s="666">
        <v>9</v>
      </c>
      <c r="DA27" s="695"/>
      <c r="DB27" s="695"/>
      <c r="DC27" s="696"/>
      <c r="DD27" s="669">
        <v>113934</v>
      </c>
      <c r="DE27" s="662"/>
      <c r="DF27" s="662"/>
      <c r="DG27" s="662"/>
      <c r="DH27" s="662"/>
      <c r="DI27" s="662"/>
      <c r="DJ27" s="662"/>
      <c r="DK27" s="663"/>
      <c r="DL27" s="669">
        <v>111451</v>
      </c>
      <c r="DM27" s="662"/>
      <c r="DN27" s="662"/>
      <c r="DO27" s="662"/>
      <c r="DP27" s="662"/>
      <c r="DQ27" s="662"/>
      <c r="DR27" s="662"/>
      <c r="DS27" s="662"/>
      <c r="DT27" s="662"/>
      <c r="DU27" s="662"/>
      <c r="DV27" s="663"/>
      <c r="DW27" s="666">
        <v>3.5</v>
      </c>
      <c r="DX27" s="695"/>
      <c r="DY27" s="695"/>
      <c r="DZ27" s="695"/>
      <c r="EA27" s="695"/>
      <c r="EB27" s="695"/>
      <c r="EC27" s="697"/>
    </row>
    <row r="28" spans="2:133" ht="11.25" customHeight="1">
      <c r="B28" s="766" t="s">
        <v>304</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463370</v>
      </c>
      <c r="CS28" s="664"/>
      <c r="CT28" s="664"/>
      <c r="CU28" s="664"/>
      <c r="CV28" s="664"/>
      <c r="CW28" s="664"/>
      <c r="CX28" s="664"/>
      <c r="CY28" s="665"/>
      <c r="CZ28" s="666">
        <v>9</v>
      </c>
      <c r="DA28" s="695"/>
      <c r="DB28" s="695"/>
      <c r="DC28" s="696"/>
      <c r="DD28" s="669">
        <v>458358</v>
      </c>
      <c r="DE28" s="664"/>
      <c r="DF28" s="664"/>
      <c r="DG28" s="664"/>
      <c r="DH28" s="664"/>
      <c r="DI28" s="664"/>
      <c r="DJ28" s="664"/>
      <c r="DK28" s="665"/>
      <c r="DL28" s="669">
        <v>458358</v>
      </c>
      <c r="DM28" s="664"/>
      <c r="DN28" s="664"/>
      <c r="DO28" s="664"/>
      <c r="DP28" s="664"/>
      <c r="DQ28" s="664"/>
      <c r="DR28" s="664"/>
      <c r="DS28" s="664"/>
      <c r="DT28" s="664"/>
      <c r="DU28" s="664"/>
      <c r="DV28" s="665"/>
      <c r="DW28" s="666">
        <v>14.5</v>
      </c>
      <c r="DX28" s="695"/>
      <c r="DY28" s="695"/>
      <c r="DZ28" s="695"/>
      <c r="EA28" s="695"/>
      <c r="EB28" s="695"/>
      <c r="EC28" s="697"/>
    </row>
    <row r="29" spans="2:133" ht="11.25" customHeight="1">
      <c r="B29" s="658" t="s">
        <v>306</v>
      </c>
      <c r="C29" s="659"/>
      <c r="D29" s="659"/>
      <c r="E29" s="659"/>
      <c r="F29" s="659"/>
      <c r="G29" s="659"/>
      <c r="H29" s="659"/>
      <c r="I29" s="659"/>
      <c r="J29" s="659"/>
      <c r="K29" s="659"/>
      <c r="L29" s="659"/>
      <c r="M29" s="659"/>
      <c r="N29" s="659"/>
      <c r="O29" s="659"/>
      <c r="P29" s="659"/>
      <c r="Q29" s="660"/>
      <c r="R29" s="661">
        <v>312828</v>
      </c>
      <c r="S29" s="664"/>
      <c r="T29" s="664"/>
      <c r="U29" s="664"/>
      <c r="V29" s="664"/>
      <c r="W29" s="664"/>
      <c r="X29" s="664"/>
      <c r="Y29" s="665"/>
      <c r="Z29" s="723">
        <v>5.9</v>
      </c>
      <c r="AA29" s="723"/>
      <c r="AB29" s="723"/>
      <c r="AC29" s="723"/>
      <c r="AD29" s="724" t="s">
        <v>128</v>
      </c>
      <c r="AE29" s="724"/>
      <c r="AF29" s="724"/>
      <c r="AG29" s="724"/>
      <c r="AH29" s="724"/>
      <c r="AI29" s="724"/>
      <c r="AJ29" s="724"/>
      <c r="AK29" s="724"/>
      <c r="AL29" s="666" t="s">
        <v>174</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69</v>
      </c>
      <c r="CG29" s="702"/>
      <c r="CH29" s="702"/>
      <c r="CI29" s="702"/>
      <c r="CJ29" s="702"/>
      <c r="CK29" s="702"/>
      <c r="CL29" s="702"/>
      <c r="CM29" s="702"/>
      <c r="CN29" s="702"/>
      <c r="CO29" s="702"/>
      <c r="CP29" s="702"/>
      <c r="CQ29" s="703"/>
      <c r="CR29" s="661">
        <v>463370</v>
      </c>
      <c r="CS29" s="662"/>
      <c r="CT29" s="662"/>
      <c r="CU29" s="662"/>
      <c r="CV29" s="662"/>
      <c r="CW29" s="662"/>
      <c r="CX29" s="662"/>
      <c r="CY29" s="663"/>
      <c r="CZ29" s="666">
        <v>9</v>
      </c>
      <c r="DA29" s="695"/>
      <c r="DB29" s="695"/>
      <c r="DC29" s="696"/>
      <c r="DD29" s="669">
        <v>458358</v>
      </c>
      <c r="DE29" s="662"/>
      <c r="DF29" s="662"/>
      <c r="DG29" s="662"/>
      <c r="DH29" s="662"/>
      <c r="DI29" s="662"/>
      <c r="DJ29" s="662"/>
      <c r="DK29" s="663"/>
      <c r="DL29" s="669">
        <v>458358</v>
      </c>
      <c r="DM29" s="662"/>
      <c r="DN29" s="662"/>
      <c r="DO29" s="662"/>
      <c r="DP29" s="662"/>
      <c r="DQ29" s="662"/>
      <c r="DR29" s="662"/>
      <c r="DS29" s="662"/>
      <c r="DT29" s="662"/>
      <c r="DU29" s="662"/>
      <c r="DV29" s="663"/>
      <c r="DW29" s="666">
        <v>14.5</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13097</v>
      </c>
      <c r="S30" s="664"/>
      <c r="T30" s="664"/>
      <c r="U30" s="664"/>
      <c r="V30" s="664"/>
      <c r="W30" s="664"/>
      <c r="X30" s="664"/>
      <c r="Y30" s="665"/>
      <c r="Z30" s="723">
        <v>0.2</v>
      </c>
      <c r="AA30" s="723"/>
      <c r="AB30" s="723"/>
      <c r="AC30" s="723"/>
      <c r="AD30" s="724">
        <v>684</v>
      </c>
      <c r="AE30" s="724"/>
      <c r="AF30" s="724"/>
      <c r="AG30" s="724"/>
      <c r="AH30" s="724"/>
      <c r="AI30" s="724"/>
      <c r="AJ30" s="724"/>
      <c r="AK30" s="724"/>
      <c r="AL30" s="666">
        <v>0</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99.4</v>
      </c>
      <c r="BH30" s="742"/>
      <c r="BI30" s="742"/>
      <c r="BJ30" s="742"/>
      <c r="BK30" s="742"/>
      <c r="BL30" s="742"/>
      <c r="BM30" s="743">
        <v>97.7</v>
      </c>
      <c r="BN30" s="742"/>
      <c r="BO30" s="742"/>
      <c r="BP30" s="742"/>
      <c r="BQ30" s="744"/>
      <c r="BR30" s="741">
        <v>99.4</v>
      </c>
      <c r="BS30" s="742"/>
      <c r="BT30" s="742"/>
      <c r="BU30" s="742"/>
      <c r="BV30" s="742"/>
      <c r="BW30" s="742"/>
      <c r="BX30" s="743">
        <v>97.4</v>
      </c>
      <c r="BY30" s="742"/>
      <c r="BZ30" s="742"/>
      <c r="CA30" s="742"/>
      <c r="CB30" s="744"/>
      <c r="CD30" s="747"/>
      <c r="CE30" s="748"/>
      <c r="CF30" s="705" t="s">
        <v>313</v>
      </c>
      <c r="CG30" s="702"/>
      <c r="CH30" s="702"/>
      <c r="CI30" s="702"/>
      <c r="CJ30" s="702"/>
      <c r="CK30" s="702"/>
      <c r="CL30" s="702"/>
      <c r="CM30" s="702"/>
      <c r="CN30" s="702"/>
      <c r="CO30" s="702"/>
      <c r="CP30" s="702"/>
      <c r="CQ30" s="703"/>
      <c r="CR30" s="661">
        <v>437887</v>
      </c>
      <c r="CS30" s="664"/>
      <c r="CT30" s="664"/>
      <c r="CU30" s="664"/>
      <c r="CV30" s="664"/>
      <c r="CW30" s="664"/>
      <c r="CX30" s="664"/>
      <c r="CY30" s="665"/>
      <c r="CZ30" s="666">
        <v>8.5</v>
      </c>
      <c r="DA30" s="695"/>
      <c r="DB30" s="695"/>
      <c r="DC30" s="696"/>
      <c r="DD30" s="669">
        <v>433184</v>
      </c>
      <c r="DE30" s="664"/>
      <c r="DF30" s="664"/>
      <c r="DG30" s="664"/>
      <c r="DH30" s="664"/>
      <c r="DI30" s="664"/>
      <c r="DJ30" s="664"/>
      <c r="DK30" s="665"/>
      <c r="DL30" s="669">
        <v>433184</v>
      </c>
      <c r="DM30" s="664"/>
      <c r="DN30" s="664"/>
      <c r="DO30" s="664"/>
      <c r="DP30" s="664"/>
      <c r="DQ30" s="664"/>
      <c r="DR30" s="664"/>
      <c r="DS30" s="664"/>
      <c r="DT30" s="664"/>
      <c r="DU30" s="664"/>
      <c r="DV30" s="665"/>
      <c r="DW30" s="666">
        <v>13.7</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124793</v>
      </c>
      <c r="S31" s="664"/>
      <c r="T31" s="664"/>
      <c r="U31" s="664"/>
      <c r="V31" s="664"/>
      <c r="W31" s="664"/>
      <c r="X31" s="664"/>
      <c r="Y31" s="665"/>
      <c r="Z31" s="723">
        <v>2.4</v>
      </c>
      <c r="AA31" s="723"/>
      <c r="AB31" s="723"/>
      <c r="AC31" s="723"/>
      <c r="AD31" s="724" t="s">
        <v>128</v>
      </c>
      <c r="AE31" s="724"/>
      <c r="AF31" s="724"/>
      <c r="AG31" s="724"/>
      <c r="AH31" s="724"/>
      <c r="AI31" s="724"/>
      <c r="AJ31" s="724"/>
      <c r="AK31" s="724"/>
      <c r="AL31" s="666" t="s">
        <v>247</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99.6</v>
      </c>
      <c r="BH31" s="662"/>
      <c r="BI31" s="662"/>
      <c r="BJ31" s="662"/>
      <c r="BK31" s="662"/>
      <c r="BL31" s="662"/>
      <c r="BM31" s="667">
        <v>98.9</v>
      </c>
      <c r="BN31" s="740"/>
      <c r="BO31" s="740"/>
      <c r="BP31" s="740"/>
      <c r="BQ31" s="701"/>
      <c r="BR31" s="739">
        <v>99.6</v>
      </c>
      <c r="BS31" s="662"/>
      <c r="BT31" s="662"/>
      <c r="BU31" s="662"/>
      <c r="BV31" s="662"/>
      <c r="BW31" s="662"/>
      <c r="BX31" s="667">
        <v>98.7</v>
      </c>
      <c r="BY31" s="740"/>
      <c r="BZ31" s="740"/>
      <c r="CA31" s="740"/>
      <c r="CB31" s="701"/>
      <c r="CD31" s="747"/>
      <c r="CE31" s="748"/>
      <c r="CF31" s="705" t="s">
        <v>317</v>
      </c>
      <c r="CG31" s="702"/>
      <c r="CH31" s="702"/>
      <c r="CI31" s="702"/>
      <c r="CJ31" s="702"/>
      <c r="CK31" s="702"/>
      <c r="CL31" s="702"/>
      <c r="CM31" s="702"/>
      <c r="CN31" s="702"/>
      <c r="CO31" s="702"/>
      <c r="CP31" s="702"/>
      <c r="CQ31" s="703"/>
      <c r="CR31" s="661">
        <v>25483</v>
      </c>
      <c r="CS31" s="662"/>
      <c r="CT31" s="662"/>
      <c r="CU31" s="662"/>
      <c r="CV31" s="662"/>
      <c r="CW31" s="662"/>
      <c r="CX31" s="662"/>
      <c r="CY31" s="663"/>
      <c r="CZ31" s="666">
        <v>0.5</v>
      </c>
      <c r="DA31" s="695"/>
      <c r="DB31" s="695"/>
      <c r="DC31" s="696"/>
      <c r="DD31" s="669">
        <v>25174</v>
      </c>
      <c r="DE31" s="662"/>
      <c r="DF31" s="662"/>
      <c r="DG31" s="662"/>
      <c r="DH31" s="662"/>
      <c r="DI31" s="662"/>
      <c r="DJ31" s="662"/>
      <c r="DK31" s="663"/>
      <c r="DL31" s="669">
        <v>25174</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480720</v>
      </c>
      <c r="S32" s="664"/>
      <c r="T32" s="664"/>
      <c r="U32" s="664"/>
      <c r="V32" s="664"/>
      <c r="W32" s="664"/>
      <c r="X32" s="664"/>
      <c r="Y32" s="665"/>
      <c r="Z32" s="723">
        <v>9.1</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99.1</v>
      </c>
      <c r="BH32" s="677"/>
      <c r="BI32" s="677"/>
      <c r="BJ32" s="677"/>
      <c r="BK32" s="677"/>
      <c r="BL32" s="677"/>
      <c r="BM32" s="721">
        <v>96.5</v>
      </c>
      <c r="BN32" s="677"/>
      <c r="BO32" s="677"/>
      <c r="BP32" s="677"/>
      <c r="BQ32" s="714"/>
      <c r="BR32" s="738">
        <v>99.1</v>
      </c>
      <c r="BS32" s="677"/>
      <c r="BT32" s="677"/>
      <c r="BU32" s="677"/>
      <c r="BV32" s="677"/>
      <c r="BW32" s="677"/>
      <c r="BX32" s="721">
        <v>96.2</v>
      </c>
      <c r="BY32" s="677"/>
      <c r="BZ32" s="677"/>
      <c r="CA32" s="677"/>
      <c r="CB32" s="714"/>
      <c r="CD32" s="749"/>
      <c r="CE32" s="750"/>
      <c r="CF32" s="705" t="s">
        <v>320</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174</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229912</v>
      </c>
      <c r="S33" s="664"/>
      <c r="T33" s="664"/>
      <c r="U33" s="664"/>
      <c r="V33" s="664"/>
      <c r="W33" s="664"/>
      <c r="X33" s="664"/>
      <c r="Y33" s="665"/>
      <c r="Z33" s="723">
        <v>4.3</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2570013</v>
      </c>
      <c r="CS33" s="662"/>
      <c r="CT33" s="662"/>
      <c r="CU33" s="662"/>
      <c r="CV33" s="662"/>
      <c r="CW33" s="662"/>
      <c r="CX33" s="662"/>
      <c r="CY33" s="663"/>
      <c r="CZ33" s="666">
        <v>50</v>
      </c>
      <c r="DA33" s="695"/>
      <c r="DB33" s="695"/>
      <c r="DC33" s="696"/>
      <c r="DD33" s="669">
        <v>1948663</v>
      </c>
      <c r="DE33" s="662"/>
      <c r="DF33" s="662"/>
      <c r="DG33" s="662"/>
      <c r="DH33" s="662"/>
      <c r="DI33" s="662"/>
      <c r="DJ33" s="662"/>
      <c r="DK33" s="663"/>
      <c r="DL33" s="669">
        <v>1296571</v>
      </c>
      <c r="DM33" s="662"/>
      <c r="DN33" s="662"/>
      <c r="DO33" s="662"/>
      <c r="DP33" s="662"/>
      <c r="DQ33" s="662"/>
      <c r="DR33" s="662"/>
      <c r="DS33" s="662"/>
      <c r="DT33" s="662"/>
      <c r="DU33" s="662"/>
      <c r="DV33" s="663"/>
      <c r="DW33" s="666">
        <v>41.1</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41902</v>
      </c>
      <c r="S34" s="664"/>
      <c r="T34" s="664"/>
      <c r="U34" s="664"/>
      <c r="V34" s="664"/>
      <c r="W34" s="664"/>
      <c r="X34" s="664"/>
      <c r="Y34" s="665"/>
      <c r="Z34" s="723">
        <v>0.8</v>
      </c>
      <c r="AA34" s="723"/>
      <c r="AB34" s="723"/>
      <c r="AC34" s="723"/>
      <c r="AD34" s="724">
        <v>1365</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699778</v>
      </c>
      <c r="CS34" s="664"/>
      <c r="CT34" s="664"/>
      <c r="CU34" s="664"/>
      <c r="CV34" s="664"/>
      <c r="CW34" s="664"/>
      <c r="CX34" s="664"/>
      <c r="CY34" s="665"/>
      <c r="CZ34" s="666">
        <v>13.6</v>
      </c>
      <c r="DA34" s="695"/>
      <c r="DB34" s="695"/>
      <c r="DC34" s="696"/>
      <c r="DD34" s="669">
        <v>514407</v>
      </c>
      <c r="DE34" s="664"/>
      <c r="DF34" s="664"/>
      <c r="DG34" s="664"/>
      <c r="DH34" s="664"/>
      <c r="DI34" s="664"/>
      <c r="DJ34" s="664"/>
      <c r="DK34" s="665"/>
      <c r="DL34" s="669">
        <v>358247</v>
      </c>
      <c r="DM34" s="664"/>
      <c r="DN34" s="664"/>
      <c r="DO34" s="664"/>
      <c r="DP34" s="664"/>
      <c r="DQ34" s="664"/>
      <c r="DR34" s="664"/>
      <c r="DS34" s="664"/>
      <c r="DT34" s="664"/>
      <c r="DU34" s="664"/>
      <c r="DV34" s="665"/>
      <c r="DW34" s="666">
        <v>11.3</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413500</v>
      </c>
      <c r="S35" s="664"/>
      <c r="T35" s="664"/>
      <c r="U35" s="664"/>
      <c r="V35" s="664"/>
      <c r="W35" s="664"/>
      <c r="X35" s="664"/>
      <c r="Y35" s="665"/>
      <c r="Z35" s="723">
        <v>7.8</v>
      </c>
      <c r="AA35" s="723"/>
      <c r="AB35" s="723"/>
      <c r="AC35" s="723"/>
      <c r="AD35" s="724" t="s">
        <v>128</v>
      </c>
      <c r="AE35" s="724"/>
      <c r="AF35" s="724"/>
      <c r="AG35" s="724"/>
      <c r="AH35" s="724"/>
      <c r="AI35" s="724"/>
      <c r="AJ35" s="724"/>
      <c r="AK35" s="724"/>
      <c r="AL35" s="666" t="s">
        <v>128</v>
      </c>
      <c r="AM35" s="667"/>
      <c r="AN35" s="667"/>
      <c r="AO35" s="725"/>
      <c r="AP35" s="234"/>
      <c r="AQ35" s="729" t="s">
        <v>328</v>
      </c>
      <c r="AR35" s="730"/>
      <c r="AS35" s="730"/>
      <c r="AT35" s="730"/>
      <c r="AU35" s="730"/>
      <c r="AV35" s="730"/>
      <c r="AW35" s="730"/>
      <c r="AX35" s="730"/>
      <c r="AY35" s="731"/>
      <c r="AZ35" s="726">
        <v>636503</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21292</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138857</v>
      </c>
      <c r="CS35" s="662"/>
      <c r="CT35" s="662"/>
      <c r="CU35" s="662"/>
      <c r="CV35" s="662"/>
      <c r="CW35" s="662"/>
      <c r="CX35" s="662"/>
      <c r="CY35" s="663"/>
      <c r="CZ35" s="666">
        <v>2.7</v>
      </c>
      <c r="DA35" s="695"/>
      <c r="DB35" s="695"/>
      <c r="DC35" s="696"/>
      <c r="DD35" s="669">
        <v>128528</v>
      </c>
      <c r="DE35" s="662"/>
      <c r="DF35" s="662"/>
      <c r="DG35" s="662"/>
      <c r="DH35" s="662"/>
      <c r="DI35" s="662"/>
      <c r="DJ35" s="662"/>
      <c r="DK35" s="663"/>
      <c r="DL35" s="669">
        <v>121437</v>
      </c>
      <c r="DM35" s="662"/>
      <c r="DN35" s="662"/>
      <c r="DO35" s="662"/>
      <c r="DP35" s="662"/>
      <c r="DQ35" s="662"/>
      <c r="DR35" s="662"/>
      <c r="DS35" s="662"/>
      <c r="DT35" s="662"/>
      <c r="DU35" s="662"/>
      <c r="DV35" s="663"/>
      <c r="DW35" s="666">
        <v>3.8</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174</v>
      </c>
      <c r="AA36" s="723"/>
      <c r="AB36" s="723"/>
      <c r="AC36" s="723"/>
      <c r="AD36" s="724" t="s">
        <v>128</v>
      </c>
      <c r="AE36" s="724"/>
      <c r="AF36" s="724"/>
      <c r="AG36" s="724"/>
      <c r="AH36" s="724"/>
      <c r="AI36" s="724"/>
      <c r="AJ36" s="724"/>
      <c r="AK36" s="724"/>
      <c r="AL36" s="666" t="s">
        <v>247</v>
      </c>
      <c r="AM36" s="667"/>
      <c r="AN36" s="667"/>
      <c r="AO36" s="725"/>
      <c r="AQ36" s="698" t="s">
        <v>332</v>
      </c>
      <c r="AR36" s="699"/>
      <c r="AS36" s="699"/>
      <c r="AT36" s="699"/>
      <c r="AU36" s="699"/>
      <c r="AV36" s="699"/>
      <c r="AW36" s="699"/>
      <c r="AX36" s="699"/>
      <c r="AY36" s="700"/>
      <c r="AZ36" s="661">
        <v>203279</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18657</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592695</v>
      </c>
      <c r="CS36" s="664"/>
      <c r="CT36" s="664"/>
      <c r="CU36" s="664"/>
      <c r="CV36" s="664"/>
      <c r="CW36" s="664"/>
      <c r="CX36" s="664"/>
      <c r="CY36" s="665"/>
      <c r="CZ36" s="666">
        <v>11.5</v>
      </c>
      <c r="DA36" s="695"/>
      <c r="DB36" s="695"/>
      <c r="DC36" s="696"/>
      <c r="DD36" s="669">
        <v>397186</v>
      </c>
      <c r="DE36" s="664"/>
      <c r="DF36" s="664"/>
      <c r="DG36" s="664"/>
      <c r="DH36" s="664"/>
      <c r="DI36" s="664"/>
      <c r="DJ36" s="664"/>
      <c r="DK36" s="665"/>
      <c r="DL36" s="669">
        <v>314905</v>
      </c>
      <c r="DM36" s="664"/>
      <c r="DN36" s="664"/>
      <c r="DO36" s="664"/>
      <c r="DP36" s="664"/>
      <c r="DQ36" s="664"/>
      <c r="DR36" s="664"/>
      <c r="DS36" s="664"/>
      <c r="DT36" s="664"/>
      <c r="DU36" s="664"/>
      <c r="DV36" s="665"/>
      <c r="DW36" s="666">
        <v>10</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132900</v>
      </c>
      <c r="S37" s="664"/>
      <c r="T37" s="664"/>
      <c r="U37" s="664"/>
      <c r="V37" s="664"/>
      <c r="W37" s="664"/>
      <c r="X37" s="664"/>
      <c r="Y37" s="665"/>
      <c r="Z37" s="723">
        <v>2.5</v>
      </c>
      <c r="AA37" s="723"/>
      <c r="AB37" s="723"/>
      <c r="AC37" s="723"/>
      <c r="AD37" s="724" t="s">
        <v>128</v>
      </c>
      <c r="AE37" s="724"/>
      <c r="AF37" s="724"/>
      <c r="AG37" s="724"/>
      <c r="AH37" s="724"/>
      <c r="AI37" s="724"/>
      <c r="AJ37" s="724"/>
      <c r="AK37" s="724"/>
      <c r="AL37" s="666" t="s">
        <v>174</v>
      </c>
      <c r="AM37" s="667"/>
      <c r="AN37" s="667"/>
      <c r="AO37" s="725"/>
      <c r="AQ37" s="698" t="s">
        <v>336</v>
      </c>
      <c r="AR37" s="699"/>
      <c r="AS37" s="699"/>
      <c r="AT37" s="699"/>
      <c r="AU37" s="699"/>
      <c r="AV37" s="699"/>
      <c r="AW37" s="699"/>
      <c r="AX37" s="699"/>
      <c r="AY37" s="700"/>
      <c r="AZ37" s="661">
        <v>30136</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1140</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275921</v>
      </c>
      <c r="CS37" s="662"/>
      <c r="CT37" s="662"/>
      <c r="CU37" s="662"/>
      <c r="CV37" s="662"/>
      <c r="CW37" s="662"/>
      <c r="CX37" s="662"/>
      <c r="CY37" s="663"/>
      <c r="CZ37" s="666">
        <v>5.4</v>
      </c>
      <c r="DA37" s="695"/>
      <c r="DB37" s="695"/>
      <c r="DC37" s="696"/>
      <c r="DD37" s="669">
        <v>241421</v>
      </c>
      <c r="DE37" s="662"/>
      <c r="DF37" s="662"/>
      <c r="DG37" s="662"/>
      <c r="DH37" s="662"/>
      <c r="DI37" s="662"/>
      <c r="DJ37" s="662"/>
      <c r="DK37" s="663"/>
      <c r="DL37" s="669">
        <v>241358</v>
      </c>
      <c r="DM37" s="662"/>
      <c r="DN37" s="662"/>
      <c r="DO37" s="662"/>
      <c r="DP37" s="662"/>
      <c r="DQ37" s="662"/>
      <c r="DR37" s="662"/>
      <c r="DS37" s="662"/>
      <c r="DT37" s="662"/>
      <c r="DU37" s="662"/>
      <c r="DV37" s="663"/>
      <c r="DW37" s="666">
        <v>7.6</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5309072</v>
      </c>
      <c r="S38" s="713"/>
      <c r="T38" s="713"/>
      <c r="U38" s="713"/>
      <c r="V38" s="713"/>
      <c r="W38" s="713"/>
      <c r="X38" s="713"/>
      <c r="Y38" s="718"/>
      <c r="Z38" s="719">
        <v>100</v>
      </c>
      <c r="AA38" s="719"/>
      <c r="AB38" s="719"/>
      <c r="AC38" s="719"/>
      <c r="AD38" s="720">
        <v>3023704</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8280</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1896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628223</v>
      </c>
      <c r="CS38" s="664"/>
      <c r="CT38" s="664"/>
      <c r="CU38" s="664"/>
      <c r="CV38" s="664"/>
      <c r="CW38" s="664"/>
      <c r="CX38" s="664"/>
      <c r="CY38" s="665"/>
      <c r="CZ38" s="666">
        <v>12.2</v>
      </c>
      <c r="DA38" s="695"/>
      <c r="DB38" s="695"/>
      <c r="DC38" s="696"/>
      <c r="DD38" s="669">
        <v>540701</v>
      </c>
      <c r="DE38" s="664"/>
      <c r="DF38" s="664"/>
      <c r="DG38" s="664"/>
      <c r="DH38" s="664"/>
      <c r="DI38" s="664"/>
      <c r="DJ38" s="664"/>
      <c r="DK38" s="665"/>
      <c r="DL38" s="669">
        <v>501982</v>
      </c>
      <c r="DM38" s="664"/>
      <c r="DN38" s="664"/>
      <c r="DO38" s="664"/>
      <c r="DP38" s="664"/>
      <c r="DQ38" s="664"/>
      <c r="DR38" s="664"/>
      <c r="DS38" s="664"/>
      <c r="DT38" s="664"/>
      <c r="DU38" s="664"/>
      <c r="DV38" s="665"/>
      <c r="DW38" s="666">
        <v>15.9</v>
      </c>
      <c r="DX38" s="695"/>
      <c r="DY38" s="695"/>
      <c r="DZ38" s="695"/>
      <c r="EA38" s="695"/>
      <c r="EB38" s="695"/>
      <c r="EC38" s="697"/>
    </row>
    <row r="39" spans="2:133" ht="11.25" customHeight="1">
      <c r="AQ39" s="698" t="s">
        <v>343</v>
      </c>
      <c r="AR39" s="699"/>
      <c r="AS39" s="699"/>
      <c r="AT39" s="699"/>
      <c r="AU39" s="699"/>
      <c r="AV39" s="699"/>
      <c r="AW39" s="699"/>
      <c r="AX39" s="699"/>
      <c r="AY39" s="700"/>
      <c r="AZ39" s="661" t="s">
        <v>247</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77</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496738</v>
      </c>
      <c r="CS39" s="662"/>
      <c r="CT39" s="662"/>
      <c r="CU39" s="662"/>
      <c r="CV39" s="662"/>
      <c r="CW39" s="662"/>
      <c r="CX39" s="662"/>
      <c r="CY39" s="663"/>
      <c r="CZ39" s="666">
        <v>9.6999999999999993</v>
      </c>
      <c r="DA39" s="695"/>
      <c r="DB39" s="695"/>
      <c r="DC39" s="696"/>
      <c r="DD39" s="669">
        <v>367841</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347</v>
      </c>
      <c r="AR40" s="699"/>
      <c r="AS40" s="699"/>
      <c r="AT40" s="699"/>
      <c r="AU40" s="699"/>
      <c r="AV40" s="699"/>
      <c r="AW40" s="699"/>
      <c r="AX40" s="699"/>
      <c r="AY40" s="700"/>
      <c r="AZ40" s="661">
        <v>74667</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128</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13722</v>
      </c>
      <c r="CS40" s="664"/>
      <c r="CT40" s="664"/>
      <c r="CU40" s="664"/>
      <c r="CV40" s="664"/>
      <c r="CW40" s="664"/>
      <c r="CX40" s="664"/>
      <c r="CY40" s="665"/>
      <c r="CZ40" s="666">
        <v>0.3</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350</v>
      </c>
      <c r="AR41" s="711"/>
      <c r="AS41" s="711"/>
      <c r="AT41" s="711"/>
      <c r="AU41" s="711"/>
      <c r="AV41" s="711"/>
      <c r="AW41" s="711"/>
      <c r="AX41" s="711"/>
      <c r="AY41" s="712"/>
      <c r="AZ41" s="676">
        <v>320141</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300</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247</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797960</v>
      </c>
      <c r="CS42" s="664"/>
      <c r="CT42" s="664"/>
      <c r="CU42" s="664"/>
      <c r="CV42" s="664"/>
      <c r="CW42" s="664"/>
      <c r="CX42" s="664"/>
      <c r="CY42" s="665"/>
      <c r="CZ42" s="666">
        <v>15.5</v>
      </c>
      <c r="DA42" s="667"/>
      <c r="DB42" s="667"/>
      <c r="DC42" s="668"/>
      <c r="DD42" s="669">
        <v>319986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20975</v>
      </c>
      <c r="CS43" s="662"/>
      <c r="CT43" s="662"/>
      <c r="CU43" s="662"/>
      <c r="CV43" s="662"/>
      <c r="CW43" s="662"/>
      <c r="CX43" s="662"/>
      <c r="CY43" s="663"/>
      <c r="CZ43" s="666">
        <v>0.4</v>
      </c>
      <c r="DA43" s="695"/>
      <c r="DB43" s="695"/>
      <c r="DC43" s="696"/>
      <c r="DD43" s="669">
        <v>20975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309</v>
      </c>
      <c r="CE44" s="690"/>
      <c r="CF44" s="658" t="s">
        <v>358</v>
      </c>
      <c r="CG44" s="659"/>
      <c r="CH44" s="659"/>
      <c r="CI44" s="659"/>
      <c r="CJ44" s="659"/>
      <c r="CK44" s="659"/>
      <c r="CL44" s="659"/>
      <c r="CM44" s="659"/>
      <c r="CN44" s="659"/>
      <c r="CO44" s="659"/>
      <c r="CP44" s="659"/>
      <c r="CQ44" s="660"/>
      <c r="CR44" s="661">
        <v>779503</v>
      </c>
      <c r="CS44" s="664"/>
      <c r="CT44" s="664"/>
      <c r="CU44" s="664"/>
      <c r="CV44" s="664"/>
      <c r="CW44" s="664"/>
      <c r="CX44" s="664"/>
      <c r="CY44" s="665"/>
      <c r="CZ44" s="666">
        <v>15.2</v>
      </c>
      <c r="DA44" s="667"/>
      <c r="DB44" s="667"/>
      <c r="DC44" s="668"/>
      <c r="DD44" s="669">
        <v>301529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244957</v>
      </c>
      <c r="CS45" s="662"/>
      <c r="CT45" s="662"/>
      <c r="CU45" s="662"/>
      <c r="CV45" s="662"/>
      <c r="CW45" s="662"/>
      <c r="CX45" s="662"/>
      <c r="CY45" s="663"/>
      <c r="CZ45" s="666">
        <v>4.8</v>
      </c>
      <c r="DA45" s="695"/>
      <c r="DB45" s="695"/>
      <c r="DC45" s="696"/>
      <c r="DD45" s="669">
        <v>39877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502675</v>
      </c>
      <c r="CS46" s="664"/>
      <c r="CT46" s="664"/>
      <c r="CU46" s="664"/>
      <c r="CV46" s="664"/>
      <c r="CW46" s="664"/>
      <c r="CX46" s="664"/>
      <c r="CY46" s="665"/>
      <c r="CZ46" s="666">
        <v>9.8000000000000007</v>
      </c>
      <c r="DA46" s="667"/>
      <c r="DB46" s="667"/>
      <c r="DC46" s="668"/>
      <c r="DD46" s="669">
        <v>229781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18457</v>
      </c>
      <c r="CS47" s="662"/>
      <c r="CT47" s="662"/>
      <c r="CU47" s="662"/>
      <c r="CV47" s="662"/>
      <c r="CW47" s="662"/>
      <c r="CX47" s="662"/>
      <c r="CY47" s="663"/>
      <c r="CZ47" s="666">
        <v>0.4</v>
      </c>
      <c r="DA47" s="695"/>
      <c r="DB47" s="695"/>
      <c r="DC47" s="696"/>
      <c r="DD47" s="669">
        <v>18457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247</v>
      </c>
      <c r="CS48" s="664"/>
      <c r="CT48" s="664"/>
      <c r="CU48" s="664"/>
      <c r="CV48" s="664"/>
      <c r="CW48" s="664"/>
      <c r="CX48" s="664"/>
      <c r="CY48" s="665"/>
      <c r="CZ48" s="666" t="s">
        <v>247</v>
      </c>
      <c r="DA48" s="667"/>
      <c r="DB48" s="667"/>
      <c r="DC48" s="668"/>
      <c r="DD48" s="669" t="s">
        <v>247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5143186</v>
      </c>
      <c r="CS49" s="677"/>
      <c r="CT49" s="677"/>
      <c r="CU49" s="677"/>
      <c r="CV49" s="677"/>
      <c r="CW49" s="677"/>
      <c r="CX49" s="677"/>
      <c r="CY49" s="678"/>
      <c r="CZ49" s="679">
        <v>100</v>
      </c>
      <c r="DA49" s="680"/>
      <c r="DB49" s="680"/>
      <c r="DC49" s="681"/>
      <c r="DD49" s="682">
        <v>3650882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wDAj5hBUfpg4UzjY7w8MyjqjthLZtCU6wEn6woZQ8iZXETp6cY88vSNwurJMFgNRHEPoL8FFgOBe9mWIis3OTw==" saltValue="8dhInS2YN03Z6z0588Nl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M26" sqref="BM26"/>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5311</v>
      </c>
      <c r="R7" s="1194"/>
      <c r="S7" s="1194"/>
      <c r="T7" s="1194"/>
      <c r="U7" s="1194"/>
      <c r="V7" s="1194">
        <v>5145</v>
      </c>
      <c r="W7" s="1194"/>
      <c r="X7" s="1194"/>
      <c r="Y7" s="1194"/>
      <c r="Z7" s="1194"/>
      <c r="AA7" s="1194">
        <v>166</v>
      </c>
      <c r="AB7" s="1194"/>
      <c r="AC7" s="1194"/>
      <c r="AD7" s="1194"/>
      <c r="AE7" s="1195"/>
      <c r="AF7" s="1196">
        <v>162</v>
      </c>
      <c r="AG7" s="1197"/>
      <c r="AH7" s="1197"/>
      <c r="AI7" s="1197"/>
      <c r="AJ7" s="1198"/>
      <c r="AK7" s="1180">
        <v>481</v>
      </c>
      <c r="AL7" s="1181"/>
      <c r="AM7" s="1181"/>
      <c r="AN7" s="1181"/>
      <c r="AO7" s="1181"/>
      <c r="AP7" s="1181">
        <v>5911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-5</v>
      </c>
      <c r="CI7" s="1178"/>
      <c r="CJ7" s="1178"/>
      <c r="CK7" s="1178"/>
      <c r="CL7" s="1179"/>
      <c r="CM7" s="1177">
        <v>30</v>
      </c>
      <c r="CN7" s="1178"/>
      <c r="CO7" s="1178"/>
      <c r="CP7" s="1178"/>
      <c r="CQ7" s="1179"/>
      <c r="CR7" s="1177">
        <v>20</v>
      </c>
      <c r="CS7" s="1178"/>
      <c r="CT7" s="1178"/>
      <c r="CU7" s="1178"/>
      <c r="CV7" s="1179"/>
      <c r="CW7" s="1177" t="s">
        <v>583</v>
      </c>
      <c r="CX7" s="1178"/>
      <c r="CY7" s="1178"/>
      <c r="CZ7" s="1178"/>
      <c r="DA7" s="1179"/>
      <c r="DB7" s="1177" t="s">
        <v>584</v>
      </c>
      <c r="DC7" s="1178"/>
      <c r="DD7" s="1178"/>
      <c r="DE7" s="1178"/>
      <c r="DF7" s="1179"/>
      <c r="DG7" s="1177" t="s">
        <v>585</v>
      </c>
      <c r="DH7" s="1178"/>
      <c r="DI7" s="1178"/>
      <c r="DJ7" s="1178"/>
      <c r="DK7" s="1179"/>
      <c r="DL7" s="1177" t="s">
        <v>586</v>
      </c>
      <c r="DM7" s="1178"/>
      <c r="DN7" s="1178"/>
      <c r="DO7" s="1178"/>
      <c r="DP7" s="1179"/>
      <c r="DQ7" s="1177" t="s">
        <v>586</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5309</v>
      </c>
      <c r="R23" s="1158"/>
      <c r="S23" s="1158"/>
      <c r="T23" s="1158"/>
      <c r="U23" s="1158"/>
      <c r="V23" s="1158">
        <v>5143</v>
      </c>
      <c r="W23" s="1158"/>
      <c r="X23" s="1158"/>
      <c r="Y23" s="1158"/>
      <c r="Z23" s="1158"/>
      <c r="AA23" s="1158">
        <v>166</v>
      </c>
      <c r="AB23" s="1158"/>
      <c r="AC23" s="1158"/>
      <c r="AD23" s="1158"/>
      <c r="AE23" s="1159"/>
      <c r="AF23" s="1160">
        <v>162</v>
      </c>
      <c r="AG23" s="1158"/>
      <c r="AH23" s="1158"/>
      <c r="AI23" s="1158"/>
      <c r="AJ23" s="1161"/>
      <c r="AK23" s="1162"/>
      <c r="AL23" s="1163"/>
      <c r="AM23" s="1163"/>
      <c r="AN23" s="1163"/>
      <c r="AO23" s="1163"/>
      <c r="AP23" s="1158">
        <v>5911</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903</v>
      </c>
      <c r="R28" s="1143"/>
      <c r="S28" s="1143"/>
      <c r="T28" s="1143"/>
      <c r="U28" s="1143"/>
      <c r="V28" s="1143">
        <v>882</v>
      </c>
      <c r="W28" s="1143"/>
      <c r="X28" s="1143"/>
      <c r="Y28" s="1143"/>
      <c r="Z28" s="1143"/>
      <c r="AA28" s="1143">
        <v>21</v>
      </c>
      <c r="AB28" s="1143"/>
      <c r="AC28" s="1143"/>
      <c r="AD28" s="1143"/>
      <c r="AE28" s="1144"/>
      <c r="AF28" s="1145">
        <v>21</v>
      </c>
      <c r="AG28" s="1143"/>
      <c r="AH28" s="1143"/>
      <c r="AI28" s="1143"/>
      <c r="AJ28" s="1146"/>
      <c r="AK28" s="1147">
        <v>75</v>
      </c>
      <c r="AL28" s="1135"/>
      <c r="AM28" s="1135"/>
      <c r="AN28" s="1135"/>
      <c r="AO28" s="1135"/>
      <c r="AP28" s="1135" t="s">
        <v>572</v>
      </c>
      <c r="AQ28" s="1135"/>
      <c r="AR28" s="1135"/>
      <c r="AS28" s="1135"/>
      <c r="AT28" s="1135"/>
      <c r="AU28" s="1135" t="s">
        <v>571</v>
      </c>
      <c r="AV28" s="1135"/>
      <c r="AW28" s="1135"/>
      <c r="AX28" s="1135"/>
      <c r="AY28" s="1135"/>
      <c r="AZ28" s="1136" t="s">
        <v>571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1157</v>
      </c>
      <c r="R29" s="1133"/>
      <c r="S29" s="1133"/>
      <c r="T29" s="1133"/>
      <c r="U29" s="1133"/>
      <c r="V29" s="1133">
        <v>1101</v>
      </c>
      <c r="W29" s="1133"/>
      <c r="X29" s="1133"/>
      <c r="Y29" s="1133"/>
      <c r="Z29" s="1133"/>
      <c r="AA29" s="1133">
        <v>56</v>
      </c>
      <c r="AB29" s="1133"/>
      <c r="AC29" s="1133"/>
      <c r="AD29" s="1133"/>
      <c r="AE29" s="1134"/>
      <c r="AF29" s="1108">
        <v>56</v>
      </c>
      <c r="AG29" s="1109"/>
      <c r="AH29" s="1109"/>
      <c r="AI29" s="1109"/>
      <c r="AJ29" s="1110"/>
      <c r="AK29" s="1069">
        <v>190</v>
      </c>
      <c r="AL29" s="1060"/>
      <c r="AM29" s="1060"/>
      <c r="AN29" s="1060"/>
      <c r="AO29" s="1060"/>
      <c r="AP29" s="1060" t="s">
        <v>571</v>
      </c>
      <c r="AQ29" s="1060"/>
      <c r="AR29" s="1060"/>
      <c r="AS29" s="1060"/>
      <c r="AT29" s="1060"/>
      <c r="AU29" s="1060" t="s">
        <v>571</v>
      </c>
      <c r="AV29" s="1060"/>
      <c r="AW29" s="1060"/>
      <c r="AX29" s="1060"/>
      <c r="AY29" s="1060"/>
      <c r="AZ29" s="1131" t="s">
        <v>571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112</v>
      </c>
      <c r="R30" s="1133"/>
      <c r="S30" s="1133"/>
      <c r="T30" s="1133"/>
      <c r="U30" s="1133"/>
      <c r="V30" s="1133">
        <v>110</v>
      </c>
      <c r="W30" s="1133"/>
      <c r="X30" s="1133"/>
      <c r="Y30" s="1133"/>
      <c r="Z30" s="1133"/>
      <c r="AA30" s="1133">
        <v>2</v>
      </c>
      <c r="AB30" s="1133"/>
      <c r="AC30" s="1133"/>
      <c r="AD30" s="1133"/>
      <c r="AE30" s="1134"/>
      <c r="AF30" s="1108">
        <v>2</v>
      </c>
      <c r="AG30" s="1109"/>
      <c r="AH30" s="1109"/>
      <c r="AI30" s="1109"/>
      <c r="AJ30" s="1110"/>
      <c r="AK30" s="1069">
        <v>39</v>
      </c>
      <c r="AL30" s="1060"/>
      <c r="AM30" s="1060"/>
      <c r="AN30" s="1060"/>
      <c r="AO30" s="1060"/>
      <c r="AP30" s="1060" t="s">
        <v>571</v>
      </c>
      <c r="AQ30" s="1060"/>
      <c r="AR30" s="1060"/>
      <c r="AS30" s="1060"/>
      <c r="AT30" s="1060"/>
      <c r="AU30" s="1060" t="s">
        <v>571</v>
      </c>
      <c r="AV30" s="1060"/>
      <c r="AW30" s="1060"/>
      <c r="AX30" s="1060"/>
      <c r="AY30" s="1060"/>
      <c r="AZ30" s="1131" t="s">
        <v>571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2</v>
      </c>
      <c r="R31" s="1133"/>
      <c r="S31" s="1133"/>
      <c r="T31" s="1133"/>
      <c r="U31" s="1133"/>
      <c r="V31" s="1133">
        <v>2</v>
      </c>
      <c r="W31" s="1133"/>
      <c r="X31" s="1133"/>
      <c r="Y31" s="1133"/>
      <c r="Z31" s="1133"/>
      <c r="AA31" s="1133">
        <v>0</v>
      </c>
      <c r="AB31" s="1133"/>
      <c r="AC31" s="1133"/>
      <c r="AD31" s="1133"/>
      <c r="AE31" s="1134"/>
      <c r="AF31" s="1108">
        <v>0</v>
      </c>
      <c r="AG31" s="1109"/>
      <c r="AH31" s="1109"/>
      <c r="AI31" s="1109"/>
      <c r="AJ31" s="1110"/>
      <c r="AK31" s="1069" t="s">
        <v>571</v>
      </c>
      <c r="AL31" s="1060"/>
      <c r="AM31" s="1060"/>
      <c r="AN31" s="1060"/>
      <c r="AO31" s="1060"/>
      <c r="AP31" s="1060" t="s">
        <v>571</v>
      </c>
      <c r="AQ31" s="1060"/>
      <c r="AR31" s="1060"/>
      <c r="AS31" s="1060"/>
      <c r="AT31" s="1060"/>
      <c r="AU31" s="1060" t="s">
        <v>571</v>
      </c>
      <c r="AV31" s="1060"/>
      <c r="AW31" s="1060"/>
      <c r="AX31" s="1060"/>
      <c r="AY31" s="1060"/>
      <c r="AZ31" s="1131" t="s">
        <v>571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230</v>
      </c>
      <c r="R32" s="1133"/>
      <c r="S32" s="1133"/>
      <c r="T32" s="1133"/>
      <c r="U32" s="1133"/>
      <c r="V32" s="1133">
        <v>228</v>
      </c>
      <c r="W32" s="1133"/>
      <c r="X32" s="1133"/>
      <c r="Y32" s="1133"/>
      <c r="Z32" s="1133"/>
      <c r="AA32" s="1133">
        <v>1</v>
      </c>
      <c r="AB32" s="1133"/>
      <c r="AC32" s="1133"/>
      <c r="AD32" s="1133"/>
      <c r="AE32" s="1134"/>
      <c r="AF32" s="1108">
        <v>282</v>
      </c>
      <c r="AG32" s="1109"/>
      <c r="AH32" s="1109"/>
      <c r="AI32" s="1109"/>
      <c r="AJ32" s="1110"/>
      <c r="AK32" s="1069">
        <v>8</v>
      </c>
      <c r="AL32" s="1060"/>
      <c r="AM32" s="1060"/>
      <c r="AN32" s="1060"/>
      <c r="AO32" s="1060"/>
      <c r="AP32" s="1060">
        <v>817</v>
      </c>
      <c r="AQ32" s="1060"/>
      <c r="AR32" s="1060"/>
      <c r="AS32" s="1060"/>
      <c r="AT32" s="1060"/>
      <c r="AU32" s="1060">
        <v>65</v>
      </c>
      <c r="AV32" s="1060"/>
      <c r="AW32" s="1060"/>
      <c r="AX32" s="1060"/>
      <c r="AY32" s="1060"/>
      <c r="AZ32" s="1131" t="s">
        <v>571</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406</v>
      </c>
      <c r="C33" s="1127"/>
      <c r="D33" s="1127"/>
      <c r="E33" s="1127"/>
      <c r="F33" s="1127"/>
      <c r="G33" s="1127"/>
      <c r="H33" s="1127"/>
      <c r="I33" s="1127"/>
      <c r="J33" s="1127"/>
      <c r="K33" s="1127"/>
      <c r="L33" s="1127"/>
      <c r="M33" s="1127"/>
      <c r="N33" s="1127"/>
      <c r="O33" s="1127"/>
      <c r="P33" s="1128"/>
      <c r="Q33" s="1132">
        <v>245</v>
      </c>
      <c r="R33" s="1133"/>
      <c r="S33" s="1133"/>
      <c r="T33" s="1133"/>
      <c r="U33" s="1133"/>
      <c r="V33" s="1133">
        <v>242</v>
      </c>
      <c r="W33" s="1133"/>
      <c r="X33" s="1133"/>
      <c r="Y33" s="1133"/>
      <c r="Z33" s="1133"/>
      <c r="AA33" s="1133">
        <v>3</v>
      </c>
      <c r="AB33" s="1133"/>
      <c r="AC33" s="1133"/>
      <c r="AD33" s="1133"/>
      <c r="AE33" s="1134"/>
      <c r="AF33" s="1108">
        <v>3</v>
      </c>
      <c r="AG33" s="1109"/>
      <c r="AH33" s="1109"/>
      <c r="AI33" s="1109"/>
      <c r="AJ33" s="1110"/>
      <c r="AK33" s="1069">
        <v>166</v>
      </c>
      <c r="AL33" s="1060"/>
      <c r="AM33" s="1060"/>
      <c r="AN33" s="1060"/>
      <c r="AO33" s="1060"/>
      <c r="AP33" s="1060">
        <v>1682</v>
      </c>
      <c r="AQ33" s="1060"/>
      <c r="AR33" s="1060"/>
      <c r="AS33" s="1060"/>
      <c r="AT33" s="1060"/>
      <c r="AU33" s="1060">
        <v>1629</v>
      </c>
      <c r="AV33" s="1060"/>
      <c r="AW33" s="1060"/>
      <c r="AX33" s="1060"/>
      <c r="AY33" s="1060"/>
      <c r="AZ33" s="1131" t="s">
        <v>571</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408</v>
      </c>
      <c r="C34" s="1127"/>
      <c r="D34" s="1127"/>
      <c r="E34" s="1127"/>
      <c r="F34" s="1127"/>
      <c r="G34" s="1127"/>
      <c r="H34" s="1127"/>
      <c r="I34" s="1127"/>
      <c r="J34" s="1127"/>
      <c r="K34" s="1127"/>
      <c r="L34" s="1127"/>
      <c r="M34" s="1127"/>
      <c r="N34" s="1127"/>
      <c r="O34" s="1127"/>
      <c r="P34" s="1128"/>
      <c r="Q34" s="1132">
        <v>45</v>
      </c>
      <c r="R34" s="1133"/>
      <c r="S34" s="1133"/>
      <c r="T34" s="1133"/>
      <c r="U34" s="1133"/>
      <c r="V34" s="1133">
        <v>44</v>
      </c>
      <c r="W34" s="1133"/>
      <c r="X34" s="1133"/>
      <c r="Y34" s="1133"/>
      <c r="Z34" s="1133"/>
      <c r="AA34" s="1133">
        <v>2</v>
      </c>
      <c r="AB34" s="1133"/>
      <c r="AC34" s="1133"/>
      <c r="AD34" s="1133"/>
      <c r="AE34" s="1134"/>
      <c r="AF34" s="1108">
        <v>2</v>
      </c>
      <c r="AG34" s="1109"/>
      <c r="AH34" s="1109"/>
      <c r="AI34" s="1109"/>
      <c r="AJ34" s="1110"/>
      <c r="AK34" s="1069">
        <v>38</v>
      </c>
      <c r="AL34" s="1060"/>
      <c r="AM34" s="1060"/>
      <c r="AN34" s="1060"/>
      <c r="AO34" s="1060"/>
      <c r="AP34" s="1060">
        <v>210</v>
      </c>
      <c r="AQ34" s="1060"/>
      <c r="AR34" s="1060"/>
      <c r="AS34" s="1060"/>
      <c r="AT34" s="1060"/>
      <c r="AU34" s="1060">
        <v>210</v>
      </c>
      <c r="AV34" s="1060"/>
      <c r="AW34" s="1060"/>
      <c r="AX34" s="1060"/>
      <c r="AY34" s="1060"/>
      <c r="AZ34" s="1131" t="s">
        <v>571</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409</v>
      </c>
      <c r="C35" s="1127"/>
      <c r="D35" s="1127"/>
      <c r="E35" s="1127"/>
      <c r="F35" s="1127"/>
      <c r="G35" s="1127"/>
      <c r="H35" s="1127"/>
      <c r="I35" s="1127"/>
      <c r="J35" s="1127"/>
      <c r="K35" s="1127"/>
      <c r="L35" s="1127"/>
      <c r="M35" s="1127"/>
      <c r="N35" s="1127"/>
      <c r="O35" s="1127"/>
      <c r="P35" s="1128"/>
      <c r="Q35" s="1132">
        <v>57</v>
      </c>
      <c r="R35" s="1133"/>
      <c r="S35" s="1133"/>
      <c r="T35" s="1133"/>
      <c r="U35" s="1133"/>
      <c r="V35" s="1133">
        <v>43</v>
      </c>
      <c r="W35" s="1133"/>
      <c r="X35" s="1133"/>
      <c r="Y35" s="1133"/>
      <c r="Z35" s="1133"/>
      <c r="AA35" s="1133">
        <v>14</v>
      </c>
      <c r="AB35" s="1133"/>
      <c r="AC35" s="1133"/>
      <c r="AD35" s="1133"/>
      <c r="AE35" s="1134"/>
      <c r="AF35" s="1108">
        <v>27</v>
      </c>
      <c r="AG35" s="1109"/>
      <c r="AH35" s="1109"/>
      <c r="AI35" s="1109"/>
      <c r="AJ35" s="1110"/>
      <c r="AK35" s="1069">
        <v>30</v>
      </c>
      <c r="AL35" s="1060"/>
      <c r="AM35" s="1060"/>
      <c r="AN35" s="1060"/>
      <c r="AO35" s="1060"/>
      <c r="AP35" s="1060" t="s">
        <v>571</v>
      </c>
      <c r="AQ35" s="1060"/>
      <c r="AR35" s="1060"/>
      <c r="AS35" s="1060"/>
      <c r="AT35" s="1060"/>
      <c r="AU35" s="1060" t="s">
        <v>571</v>
      </c>
      <c r="AV35" s="1060"/>
      <c r="AW35" s="1060"/>
      <c r="AX35" s="1060"/>
      <c r="AY35" s="1060"/>
      <c r="AZ35" s="1131" t="s">
        <v>571</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394</v>
      </c>
      <c r="AG63" s="1048"/>
      <c r="AH63" s="1048"/>
      <c r="AI63" s="1048"/>
      <c r="AJ63" s="1119"/>
      <c r="AK63" s="1120"/>
      <c r="AL63" s="1052"/>
      <c r="AM63" s="1052"/>
      <c r="AN63" s="1052"/>
      <c r="AO63" s="1052"/>
      <c r="AP63" s="1048">
        <v>2709</v>
      </c>
      <c r="AQ63" s="1048"/>
      <c r="AR63" s="1048"/>
      <c r="AS63" s="1048"/>
      <c r="AT63" s="1048"/>
      <c r="AU63" s="1048">
        <v>1904</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395</v>
      </c>
      <c r="AG66" s="1097"/>
      <c r="AH66" s="1097"/>
      <c r="AI66" s="1097"/>
      <c r="AJ66" s="1098"/>
      <c r="AK66" s="1090" t="s">
        <v>396</v>
      </c>
      <c r="AL66" s="1085"/>
      <c r="AM66" s="1085"/>
      <c r="AN66" s="1085"/>
      <c r="AO66" s="1086"/>
      <c r="AP66" s="1090" t="s">
        <v>397</v>
      </c>
      <c r="AQ66" s="1091"/>
      <c r="AR66" s="1091"/>
      <c r="AS66" s="1091"/>
      <c r="AT66" s="1092"/>
      <c r="AU66" s="1090" t="s">
        <v>418</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573</v>
      </c>
      <c r="C68" s="1075"/>
      <c r="D68" s="1075"/>
      <c r="E68" s="1075"/>
      <c r="F68" s="1075"/>
      <c r="G68" s="1075"/>
      <c r="H68" s="1075"/>
      <c r="I68" s="1075"/>
      <c r="J68" s="1075"/>
      <c r="K68" s="1075"/>
      <c r="L68" s="1075"/>
      <c r="M68" s="1075"/>
      <c r="N68" s="1075"/>
      <c r="O68" s="1075"/>
      <c r="P68" s="1076"/>
      <c r="Q68" s="1077">
        <v>2408</v>
      </c>
      <c r="R68" s="1071"/>
      <c r="S68" s="1071"/>
      <c r="T68" s="1071"/>
      <c r="U68" s="1071"/>
      <c r="V68" s="1071">
        <v>2358</v>
      </c>
      <c r="W68" s="1071"/>
      <c r="X68" s="1071"/>
      <c r="Y68" s="1071"/>
      <c r="Z68" s="1071"/>
      <c r="AA68" s="1071">
        <v>51</v>
      </c>
      <c r="AB68" s="1071"/>
      <c r="AC68" s="1071"/>
      <c r="AD68" s="1071"/>
      <c r="AE68" s="1071"/>
      <c r="AF68" s="1071">
        <v>51</v>
      </c>
      <c r="AG68" s="1071"/>
      <c r="AH68" s="1071"/>
      <c r="AI68" s="1071"/>
      <c r="AJ68" s="1071"/>
      <c r="AK68" s="1071" t="s">
        <v>593</v>
      </c>
      <c r="AL68" s="1071"/>
      <c r="AM68" s="1071"/>
      <c r="AN68" s="1071"/>
      <c r="AO68" s="1071"/>
      <c r="AP68" s="1071">
        <v>2205</v>
      </c>
      <c r="AQ68" s="1071"/>
      <c r="AR68" s="1071"/>
      <c r="AS68" s="1071"/>
      <c r="AT68" s="1071"/>
      <c r="AU68" s="1071">
        <v>145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574</v>
      </c>
      <c r="C69" s="1064"/>
      <c r="D69" s="1064"/>
      <c r="E69" s="1064"/>
      <c r="F69" s="1064"/>
      <c r="G69" s="1064"/>
      <c r="H69" s="1064"/>
      <c r="I69" s="1064"/>
      <c r="J69" s="1064"/>
      <c r="K69" s="1064"/>
      <c r="L69" s="1064"/>
      <c r="M69" s="1064"/>
      <c r="N69" s="1064"/>
      <c r="O69" s="1064"/>
      <c r="P69" s="1065"/>
      <c r="Q69" s="1066">
        <v>20</v>
      </c>
      <c r="R69" s="1060"/>
      <c r="S69" s="1060"/>
      <c r="T69" s="1060"/>
      <c r="U69" s="1060"/>
      <c r="V69" s="1060">
        <v>19</v>
      </c>
      <c r="W69" s="1060"/>
      <c r="X69" s="1060"/>
      <c r="Y69" s="1060"/>
      <c r="Z69" s="1060"/>
      <c r="AA69" s="1060">
        <v>1</v>
      </c>
      <c r="AB69" s="1060"/>
      <c r="AC69" s="1060"/>
      <c r="AD69" s="1060"/>
      <c r="AE69" s="1060"/>
      <c r="AF69" s="1060">
        <v>1</v>
      </c>
      <c r="AG69" s="1060"/>
      <c r="AH69" s="1060"/>
      <c r="AI69" s="1060"/>
      <c r="AJ69" s="1060"/>
      <c r="AK69" s="1060" t="s">
        <v>593</v>
      </c>
      <c r="AL69" s="1060"/>
      <c r="AM69" s="1060"/>
      <c r="AN69" s="1060"/>
      <c r="AO69" s="1060"/>
      <c r="AP69" s="1060" t="s">
        <v>571</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575</v>
      </c>
      <c r="C70" s="1064"/>
      <c r="D70" s="1064"/>
      <c r="E70" s="1064"/>
      <c r="F70" s="1064"/>
      <c r="G70" s="1064"/>
      <c r="H70" s="1064"/>
      <c r="I70" s="1064"/>
      <c r="J70" s="1064"/>
      <c r="K70" s="1064"/>
      <c r="L70" s="1064"/>
      <c r="M70" s="1064"/>
      <c r="N70" s="1064"/>
      <c r="O70" s="1064"/>
      <c r="P70" s="1065"/>
      <c r="Q70" s="1066">
        <v>1072</v>
      </c>
      <c r="R70" s="1060"/>
      <c r="S70" s="1060"/>
      <c r="T70" s="1060"/>
      <c r="U70" s="1060"/>
      <c r="V70" s="1060">
        <v>1068</v>
      </c>
      <c r="W70" s="1060"/>
      <c r="X70" s="1060"/>
      <c r="Y70" s="1060"/>
      <c r="Z70" s="1060"/>
      <c r="AA70" s="1060">
        <v>4</v>
      </c>
      <c r="AB70" s="1060"/>
      <c r="AC70" s="1060"/>
      <c r="AD70" s="1060"/>
      <c r="AE70" s="1060"/>
      <c r="AF70" s="1060">
        <v>4</v>
      </c>
      <c r="AG70" s="1060"/>
      <c r="AH70" s="1060"/>
      <c r="AI70" s="1060"/>
      <c r="AJ70" s="1060"/>
      <c r="AK70" s="1060" t="s">
        <v>593</v>
      </c>
      <c r="AL70" s="1060"/>
      <c r="AM70" s="1060"/>
      <c r="AN70" s="1060"/>
      <c r="AO70" s="1060"/>
      <c r="AP70" s="1060" t="s">
        <v>581</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576</v>
      </c>
      <c r="C71" s="1064"/>
      <c r="D71" s="1064"/>
      <c r="E71" s="1064"/>
      <c r="F71" s="1064"/>
      <c r="G71" s="1064"/>
      <c r="H71" s="1064"/>
      <c r="I71" s="1064"/>
      <c r="J71" s="1064"/>
      <c r="K71" s="1064"/>
      <c r="L71" s="1064"/>
      <c r="M71" s="1064"/>
      <c r="N71" s="1064"/>
      <c r="O71" s="1064"/>
      <c r="P71" s="1065"/>
      <c r="Q71" s="1066">
        <v>83</v>
      </c>
      <c r="R71" s="1060"/>
      <c r="S71" s="1060"/>
      <c r="T71" s="1060"/>
      <c r="U71" s="1060"/>
      <c r="V71" s="1060">
        <v>70</v>
      </c>
      <c r="W71" s="1060"/>
      <c r="X71" s="1060"/>
      <c r="Y71" s="1060"/>
      <c r="Z71" s="1060"/>
      <c r="AA71" s="1060">
        <v>13</v>
      </c>
      <c r="AB71" s="1060"/>
      <c r="AC71" s="1060"/>
      <c r="AD71" s="1060"/>
      <c r="AE71" s="1060"/>
      <c r="AF71" s="1060">
        <v>13</v>
      </c>
      <c r="AG71" s="1060"/>
      <c r="AH71" s="1060"/>
      <c r="AI71" s="1060"/>
      <c r="AJ71" s="1060"/>
      <c r="AK71" s="1060" t="s">
        <v>593</v>
      </c>
      <c r="AL71" s="1060"/>
      <c r="AM71" s="1060"/>
      <c r="AN71" s="1060"/>
      <c r="AO71" s="1060"/>
      <c r="AP71" s="1060" t="s">
        <v>572</v>
      </c>
      <c r="AQ71" s="1060"/>
      <c r="AR71" s="1060"/>
      <c r="AS71" s="1060"/>
      <c r="AT71" s="1060"/>
      <c r="AU71" s="1060" t="s">
        <v>571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577</v>
      </c>
      <c r="C72" s="1064"/>
      <c r="D72" s="1064"/>
      <c r="E72" s="1064"/>
      <c r="F72" s="1064"/>
      <c r="G72" s="1064"/>
      <c r="H72" s="1064"/>
      <c r="I72" s="1064"/>
      <c r="J72" s="1064"/>
      <c r="K72" s="1064"/>
      <c r="L72" s="1064"/>
      <c r="M72" s="1064"/>
      <c r="N72" s="1064"/>
      <c r="O72" s="1064"/>
      <c r="P72" s="1065"/>
      <c r="Q72" s="1066">
        <v>7334</v>
      </c>
      <c r="R72" s="1060"/>
      <c r="S72" s="1060"/>
      <c r="T72" s="1060"/>
      <c r="U72" s="1060"/>
      <c r="V72" s="1060">
        <v>6742</v>
      </c>
      <c r="W72" s="1060"/>
      <c r="X72" s="1060"/>
      <c r="Y72" s="1060"/>
      <c r="Z72" s="1060"/>
      <c r="AA72" s="1060">
        <v>592</v>
      </c>
      <c r="AB72" s="1060"/>
      <c r="AC72" s="1060"/>
      <c r="AD72" s="1060"/>
      <c r="AE72" s="1060"/>
      <c r="AF72" s="1060">
        <v>592</v>
      </c>
      <c r="AG72" s="1060"/>
      <c r="AH72" s="1060"/>
      <c r="AI72" s="1060"/>
      <c r="AJ72" s="1060"/>
      <c r="AK72" s="1060" t="s">
        <v>593</v>
      </c>
      <c r="AL72" s="1060"/>
      <c r="AM72" s="1060"/>
      <c r="AN72" s="1060"/>
      <c r="AO72" s="1060"/>
      <c r="AP72" s="1060" t="s">
        <v>572</v>
      </c>
      <c r="AQ72" s="1060"/>
      <c r="AR72" s="1060"/>
      <c r="AS72" s="1060"/>
      <c r="AT72" s="1060"/>
      <c r="AU72" s="1060" t="s">
        <v>580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578</v>
      </c>
      <c r="C73" s="1064"/>
      <c r="D73" s="1064"/>
      <c r="E73" s="1064"/>
      <c r="F73" s="1064"/>
      <c r="G73" s="1064"/>
      <c r="H73" s="1064"/>
      <c r="I73" s="1064"/>
      <c r="J73" s="1064"/>
      <c r="K73" s="1064"/>
      <c r="L73" s="1064"/>
      <c r="M73" s="1064"/>
      <c r="N73" s="1064"/>
      <c r="O73" s="1064"/>
      <c r="P73" s="1065"/>
      <c r="Q73" s="1066">
        <v>754</v>
      </c>
      <c r="R73" s="1060"/>
      <c r="S73" s="1060"/>
      <c r="T73" s="1060"/>
      <c r="U73" s="1060"/>
      <c r="V73" s="1060">
        <v>715</v>
      </c>
      <c r="W73" s="1060"/>
      <c r="X73" s="1060"/>
      <c r="Y73" s="1060"/>
      <c r="Z73" s="1060"/>
      <c r="AA73" s="1060">
        <v>40</v>
      </c>
      <c r="AB73" s="1060"/>
      <c r="AC73" s="1060"/>
      <c r="AD73" s="1060"/>
      <c r="AE73" s="1060"/>
      <c r="AF73" s="1060">
        <v>40</v>
      </c>
      <c r="AG73" s="1060"/>
      <c r="AH73" s="1060"/>
      <c r="AI73" s="1060"/>
      <c r="AJ73" s="1060"/>
      <c r="AK73" s="1060">
        <v>1</v>
      </c>
      <c r="AL73" s="1060"/>
      <c r="AM73" s="1060"/>
      <c r="AN73" s="1060"/>
      <c r="AO73" s="1060"/>
      <c r="AP73" s="1060" t="s">
        <v>580</v>
      </c>
      <c r="AQ73" s="1060"/>
      <c r="AR73" s="1060"/>
      <c r="AS73" s="1060"/>
      <c r="AT73" s="1060"/>
      <c r="AU73" s="1060" t="s">
        <v>571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579</v>
      </c>
      <c r="C74" s="1064"/>
      <c r="D74" s="1064"/>
      <c r="E74" s="1064"/>
      <c r="F74" s="1064"/>
      <c r="G74" s="1064"/>
      <c r="H74" s="1064"/>
      <c r="I74" s="1064"/>
      <c r="J74" s="1064"/>
      <c r="K74" s="1064"/>
      <c r="L74" s="1064"/>
      <c r="M74" s="1064"/>
      <c r="N74" s="1064"/>
      <c r="O74" s="1064"/>
      <c r="P74" s="1065"/>
      <c r="Q74" s="1066">
        <v>159119</v>
      </c>
      <c r="R74" s="1060"/>
      <c r="S74" s="1060"/>
      <c r="T74" s="1060"/>
      <c r="U74" s="1060"/>
      <c r="V74" s="1060">
        <v>154694</v>
      </c>
      <c r="W74" s="1060"/>
      <c r="X74" s="1060"/>
      <c r="Y74" s="1060"/>
      <c r="Z74" s="1060"/>
      <c r="AA74" s="1060">
        <v>4425</v>
      </c>
      <c r="AB74" s="1060"/>
      <c r="AC74" s="1060"/>
      <c r="AD74" s="1060"/>
      <c r="AE74" s="1060"/>
      <c r="AF74" s="1060">
        <v>4425</v>
      </c>
      <c r="AG74" s="1060"/>
      <c r="AH74" s="1060"/>
      <c r="AI74" s="1060"/>
      <c r="AJ74" s="1060"/>
      <c r="AK74" s="1060">
        <v>1792</v>
      </c>
      <c r="AL74" s="1060"/>
      <c r="AM74" s="1060"/>
      <c r="AN74" s="1060"/>
      <c r="AO74" s="1060"/>
      <c r="AP74" s="1060" t="s">
        <v>572</v>
      </c>
      <c r="AQ74" s="1060"/>
      <c r="AR74" s="1060"/>
      <c r="AS74" s="1060"/>
      <c r="AT74" s="1060"/>
      <c r="AU74" s="1060" t="s">
        <v>572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5126</v>
      </c>
      <c r="AG88" s="1048"/>
      <c r="AH88" s="1048"/>
      <c r="AI88" s="1048"/>
      <c r="AJ88" s="1048"/>
      <c r="AK88" s="1052"/>
      <c r="AL88" s="1052"/>
      <c r="AM88" s="1052"/>
      <c r="AN88" s="1052"/>
      <c r="AO88" s="1052"/>
      <c r="AP88" s="1048">
        <v>2205</v>
      </c>
      <c r="AQ88" s="1048"/>
      <c r="AR88" s="1048"/>
      <c r="AS88" s="1048"/>
      <c r="AT88" s="1048"/>
      <c r="AU88" s="1048">
        <v>145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t="s">
        <v>594</v>
      </c>
      <c r="CX102" s="1040"/>
      <c r="CY102" s="1040"/>
      <c r="CZ102" s="1040"/>
      <c r="DA102" s="1041"/>
      <c r="DB102" s="1039" t="s">
        <v>594</v>
      </c>
      <c r="DC102" s="1040"/>
      <c r="DD102" s="1040"/>
      <c r="DE102" s="1040"/>
      <c r="DF102" s="1041"/>
      <c r="DG102" s="1039" t="s">
        <v>595</v>
      </c>
      <c r="DH102" s="1040"/>
      <c r="DI102" s="1040"/>
      <c r="DJ102" s="1040"/>
      <c r="DK102" s="1041"/>
      <c r="DL102" s="1039" t="s">
        <v>595</v>
      </c>
      <c r="DM102" s="1040"/>
      <c r="DN102" s="1040"/>
      <c r="DO102" s="1040"/>
      <c r="DP102" s="1041"/>
      <c r="DQ102" s="1039" t="s">
        <v>594</v>
      </c>
      <c r="DR102" s="1040"/>
      <c r="DS102" s="1040"/>
      <c r="DT102" s="1040"/>
      <c r="DU102" s="1041"/>
      <c r="DV102" s="1022" t="s">
        <v>596</v>
      </c>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308</v>
      </c>
      <c r="AG109" s="983"/>
      <c r="AH109" s="983"/>
      <c r="AI109" s="983"/>
      <c r="AJ109" s="984"/>
      <c r="AK109" s="985" t="s">
        <v>307</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308</v>
      </c>
      <c r="BW109" s="983"/>
      <c r="BX109" s="983"/>
      <c r="BY109" s="983"/>
      <c r="BZ109" s="984"/>
      <c r="CA109" s="985" t="s">
        <v>307</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308</v>
      </c>
      <c r="DM109" s="983"/>
      <c r="DN109" s="983"/>
      <c r="DO109" s="983"/>
      <c r="DP109" s="984"/>
      <c r="DQ109" s="985" t="s">
        <v>307</v>
      </c>
      <c r="DR109" s="983"/>
      <c r="DS109" s="983"/>
      <c r="DT109" s="983"/>
      <c r="DU109" s="984"/>
      <c r="DV109" s="985" t="s">
        <v>429</v>
      </c>
      <c r="DW109" s="983"/>
      <c r="DX109" s="983"/>
      <c r="DY109" s="983"/>
      <c r="DZ109" s="1014"/>
    </row>
    <row r="110" spans="1:131" s="246" customFormat="1" ht="26.25" customHeight="1">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429615</v>
      </c>
      <c r="AB110" s="976"/>
      <c r="AC110" s="976"/>
      <c r="AD110" s="976"/>
      <c r="AE110" s="977"/>
      <c r="AF110" s="978">
        <v>424494</v>
      </c>
      <c r="AG110" s="976"/>
      <c r="AH110" s="976"/>
      <c r="AI110" s="976"/>
      <c r="AJ110" s="977"/>
      <c r="AK110" s="978">
        <v>463370</v>
      </c>
      <c r="AL110" s="976"/>
      <c r="AM110" s="976"/>
      <c r="AN110" s="976"/>
      <c r="AO110" s="977"/>
      <c r="AP110" s="979">
        <v>17.600000000000001</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5651413</v>
      </c>
      <c r="BR110" s="923"/>
      <c r="BS110" s="923"/>
      <c r="BT110" s="923"/>
      <c r="BU110" s="923"/>
      <c r="BV110" s="923">
        <v>5935092</v>
      </c>
      <c r="BW110" s="923"/>
      <c r="BX110" s="923"/>
      <c r="BY110" s="923"/>
      <c r="BZ110" s="923"/>
      <c r="CA110" s="923">
        <v>5910705</v>
      </c>
      <c r="CB110" s="923"/>
      <c r="CC110" s="923"/>
      <c r="CD110" s="923"/>
      <c r="CE110" s="923"/>
      <c r="CF110" s="947">
        <v>224.3</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412</v>
      </c>
      <c r="DM110" s="923"/>
      <c r="DN110" s="923"/>
      <c r="DO110" s="923"/>
      <c r="DP110" s="923"/>
      <c r="DQ110" s="923" t="s">
        <v>412</v>
      </c>
      <c r="DR110" s="923"/>
      <c r="DS110" s="923"/>
      <c r="DT110" s="923"/>
      <c r="DU110" s="923"/>
      <c r="DV110" s="924" t="s">
        <v>435</v>
      </c>
      <c r="DW110" s="924"/>
      <c r="DX110" s="924"/>
      <c r="DY110" s="924"/>
      <c r="DZ110" s="925"/>
    </row>
    <row r="111" spans="1:131" s="246" customFormat="1" ht="26.25" customHeight="1">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412</v>
      </c>
      <c r="AB111" s="1004"/>
      <c r="AC111" s="1004"/>
      <c r="AD111" s="1004"/>
      <c r="AE111" s="1005"/>
      <c r="AF111" s="1006" t="s">
        <v>435</v>
      </c>
      <c r="AG111" s="1004"/>
      <c r="AH111" s="1004"/>
      <c r="AI111" s="1004"/>
      <c r="AJ111" s="1005"/>
      <c r="AK111" s="1006" t="s">
        <v>435</v>
      </c>
      <c r="AL111" s="1004"/>
      <c r="AM111" s="1004"/>
      <c r="AN111" s="1004"/>
      <c r="AO111" s="1005"/>
      <c r="AP111" s="1007" t="s">
        <v>435</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11995</v>
      </c>
      <c r="BR111" s="895"/>
      <c r="BS111" s="895"/>
      <c r="BT111" s="895"/>
      <c r="BU111" s="895"/>
      <c r="BV111" s="895" t="s">
        <v>412</v>
      </c>
      <c r="BW111" s="895"/>
      <c r="BX111" s="895"/>
      <c r="BY111" s="895"/>
      <c r="BZ111" s="895"/>
      <c r="CA111" s="895" t="s">
        <v>412</v>
      </c>
      <c r="CB111" s="895"/>
      <c r="CC111" s="895"/>
      <c r="CD111" s="895"/>
      <c r="CE111" s="895"/>
      <c r="CF111" s="956" t="s">
        <v>412</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412</v>
      </c>
      <c r="DH111" s="895"/>
      <c r="DI111" s="895"/>
      <c r="DJ111" s="895"/>
      <c r="DK111" s="895"/>
      <c r="DL111" s="895" t="s">
        <v>412</v>
      </c>
      <c r="DM111" s="895"/>
      <c r="DN111" s="895"/>
      <c r="DO111" s="895"/>
      <c r="DP111" s="895"/>
      <c r="DQ111" s="895" t="s">
        <v>412</v>
      </c>
      <c r="DR111" s="895"/>
      <c r="DS111" s="895"/>
      <c r="DT111" s="895"/>
      <c r="DU111" s="895"/>
      <c r="DV111" s="872" t="s">
        <v>412</v>
      </c>
      <c r="DW111" s="872"/>
      <c r="DX111" s="872"/>
      <c r="DY111" s="872"/>
      <c r="DZ111" s="873"/>
    </row>
    <row r="112" spans="1:131" s="246" customFormat="1" ht="26.25" customHeight="1">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435</v>
      </c>
      <c r="AG112" s="858"/>
      <c r="AH112" s="858"/>
      <c r="AI112" s="858"/>
      <c r="AJ112" s="859"/>
      <c r="AK112" s="860" t="s">
        <v>435</v>
      </c>
      <c r="AL112" s="858"/>
      <c r="AM112" s="858"/>
      <c r="AN112" s="858"/>
      <c r="AO112" s="859"/>
      <c r="AP112" s="905" t="s">
        <v>435</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2217694</v>
      </c>
      <c r="BR112" s="895"/>
      <c r="BS112" s="895"/>
      <c r="BT112" s="895"/>
      <c r="BU112" s="895"/>
      <c r="BV112" s="895">
        <v>2053861</v>
      </c>
      <c r="BW112" s="895"/>
      <c r="BX112" s="895"/>
      <c r="BY112" s="895"/>
      <c r="BZ112" s="895"/>
      <c r="CA112" s="895">
        <v>1904311</v>
      </c>
      <c r="CB112" s="895"/>
      <c r="CC112" s="895"/>
      <c r="CD112" s="895"/>
      <c r="CE112" s="895"/>
      <c r="CF112" s="956">
        <v>72.3</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412</v>
      </c>
      <c r="DH112" s="895"/>
      <c r="DI112" s="895"/>
      <c r="DJ112" s="895"/>
      <c r="DK112" s="895"/>
      <c r="DL112" s="895" t="s">
        <v>412</v>
      </c>
      <c r="DM112" s="895"/>
      <c r="DN112" s="895"/>
      <c r="DO112" s="895"/>
      <c r="DP112" s="895"/>
      <c r="DQ112" s="895" t="s">
        <v>412</v>
      </c>
      <c r="DR112" s="895"/>
      <c r="DS112" s="895"/>
      <c r="DT112" s="895"/>
      <c r="DU112" s="895"/>
      <c r="DV112" s="872" t="s">
        <v>435</v>
      </c>
      <c r="DW112" s="872"/>
      <c r="DX112" s="872"/>
      <c r="DY112" s="872"/>
      <c r="DZ112" s="873"/>
    </row>
    <row r="113" spans="1:130" s="246" customFormat="1" ht="26.25" customHeight="1">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175508</v>
      </c>
      <c r="AB113" s="1004"/>
      <c r="AC113" s="1004"/>
      <c r="AD113" s="1004"/>
      <c r="AE113" s="1005"/>
      <c r="AF113" s="1006">
        <v>177803</v>
      </c>
      <c r="AG113" s="1004"/>
      <c r="AH113" s="1004"/>
      <c r="AI113" s="1004"/>
      <c r="AJ113" s="1005"/>
      <c r="AK113" s="1006">
        <v>184766</v>
      </c>
      <c r="AL113" s="1004"/>
      <c r="AM113" s="1004"/>
      <c r="AN113" s="1004"/>
      <c r="AO113" s="1005"/>
      <c r="AP113" s="1007">
        <v>7</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150320</v>
      </c>
      <c r="BR113" s="895"/>
      <c r="BS113" s="895"/>
      <c r="BT113" s="895"/>
      <c r="BU113" s="895"/>
      <c r="BV113" s="895">
        <v>151262</v>
      </c>
      <c r="BW113" s="895"/>
      <c r="BX113" s="895"/>
      <c r="BY113" s="895"/>
      <c r="BZ113" s="895"/>
      <c r="CA113" s="895">
        <v>144934</v>
      </c>
      <c r="CB113" s="895"/>
      <c r="CC113" s="895"/>
      <c r="CD113" s="895"/>
      <c r="CE113" s="895"/>
      <c r="CF113" s="956">
        <v>5.5</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412</v>
      </c>
      <c r="DM113" s="858"/>
      <c r="DN113" s="858"/>
      <c r="DO113" s="858"/>
      <c r="DP113" s="859"/>
      <c r="DQ113" s="860" t="s">
        <v>412</v>
      </c>
      <c r="DR113" s="858"/>
      <c r="DS113" s="858"/>
      <c r="DT113" s="858"/>
      <c r="DU113" s="859"/>
      <c r="DV113" s="905" t="s">
        <v>128</v>
      </c>
      <c r="DW113" s="906"/>
      <c r="DX113" s="906"/>
      <c r="DY113" s="906"/>
      <c r="DZ113" s="907"/>
    </row>
    <row r="114" spans="1:130" s="246" customFormat="1" ht="26.25" customHeight="1">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6828</v>
      </c>
      <c r="AB114" s="858"/>
      <c r="AC114" s="858"/>
      <c r="AD114" s="858"/>
      <c r="AE114" s="859"/>
      <c r="AF114" s="860">
        <v>7381</v>
      </c>
      <c r="AG114" s="858"/>
      <c r="AH114" s="858"/>
      <c r="AI114" s="858"/>
      <c r="AJ114" s="859"/>
      <c r="AK114" s="860">
        <v>5985</v>
      </c>
      <c r="AL114" s="858"/>
      <c r="AM114" s="858"/>
      <c r="AN114" s="858"/>
      <c r="AO114" s="859"/>
      <c r="AP114" s="905">
        <v>0.2</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901187</v>
      </c>
      <c r="BR114" s="895"/>
      <c r="BS114" s="895"/>
      <c r="BT114" s="895"/>
      <c r="BU114" s="895"/>
      <c r="BV114" s="895">
        <v>889872</v>
      </c>
      <c r="BW114" s="895"/>
      <c r="BX114" s="895"/>
      <c r="BY114" s="895"/>
      <c r="BZ114" s="895"/>
      <c r="CA114" s="895">
        <v>839507</v>
      </c>
      <c r="CB114" s="895"/>
      <c r="CC114" s="895"/>
      <c r="CD114" s="895"/>
      <c r="CE114" s="895"/>
      <c r="CF114" s="956">
        <v>31.9</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412</v>
      </c>
      <c r="DM114" s="858"/>
      <c r="DN114" s="858"/>
      <c r="DO114" s="858"/>
      <c r="DP114" s="859"/>
      <c r="DQ114" s="860" t="s">
        <v>435</v>
      </c>
      <c r="DR114" s="858"/>
      <c r="DS114" s="858"/>
      <c r="DT114" s="858"/>
      <c r="DU114" s="859"/>
      <c r="DV114" s="905" t="s">
        <v>435</v>
      </c>
      <c r="DW114" s="906"/>
      <c r="DX114" s="906"/>
      <c r="DY114" s="906"/>
      <c r="DZ114" s="907"/>
    </row>
    <row r="115" spans="1:130" s="246" customFormat="1" ht="26.25" customHeight="1">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412</v>
      </c>
      <c r="AB115" s="1004"/>
      <c r="AC115" s="1004"/>
      <c r="AD115" s="1004"/>
      <c r="AE115" s="1005"/>
      <c r="AF115" s="1006" t="s">
        <v>435</v>
      </c>
      <c r="AG115" s="1004"/>
      <c r="AH115" s="1004"/>
      <c r="AI115" s="1004"/>
      <c r="AJ115" s="1005"/>
      <c r="AK115" s="1006" t="s">
        <v>435</v>
      </c>
      <c r="AL115" s="1004"/>
      <c r="AM115" s="1004"/>
      <c r="AN115" s="1004"/>
      <c r="AO115" s="1005"/>
      <c r="AP115" s="1007" t="s">
        <v>435</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412</v>
      </c>
      <c r="BW115" s="895"/>
      <c r="BX115" s="895"/>
      <c r="BY115" s="895"/>
      <c r="BZ115" s="895"/>
      <c r="CA115" s="895" t="s">
        <v>435</v>
      </c>
      <c r="CB115" s="895"/>
      <c r="CC115" s="895"/>
      <c r="CD115" s="895"/>
      <c r="CE115" s="895"/>
      <c r="CF115" s="956" t="s">
        <v>412</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412</v>
      </c>
      <c r="DH115" s="858"/>
      <c r="DI115" s="858"/>
      <c r="DJ115" s="858"/>
      <c r="DK115" s="859"/>
      <c r="DL115" s="860" t="s">
        <v>435</v>
      </c>
      <c r="DM115" s="858"/>
      <c r="DN115" s="858"/>
      <c r="DO115" s="858"/>
      <c r="DP115" s="859"/>
      <c r="DQ115" s="860" t="s">
        <v>412</v>
      </c>
      <c r="DR115" s="858"/>
      <c r="DS115" s="858"/>
      <c r="DT115" s="858"/>
      <c r="DU115" s="859"/>
      <c r="DV115" s="905" t="s">
        <v>412</v>
      </c>
      <c r="DW115" s="906"/>
      <c r="DX115" s="906"/>
      <c r="DY115" s="906"/>
      <c r="DZ115" s="907"/>
    </row>
    <row r="116" spans="1:130" s="246" customFormat="1" ht="26.25" customHeight="1">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43</v>
      </c>
      <c r="AB116" s="858"/>
      <c r="AC116" s="858"/>
      <c r="AD116" s="858"/>
      <c r="AE116" s="859"/>
      <c r="AF116" s="860">
        <v>69</v>
      </c>
      <c r="AG116" s="858"/>
      <c r="AH116" s="858"/>
      <c r="AI116" s="858"/>
      <c r="AJ116" s="859"/>
      <c r="AK116" s="860" t="s">
        <v>412</v>
      </c>
      <c r="AL116" s="858"/>
      <c r="AM116" s="858"/>
      <c r="AN116" s="858"/>
      <c r="AO116" s="859"/>
      <c r="AP116" s="905" t="s">
        <v>435</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412</v>
      </c>
      <c r="BR116" s="895"/>
      <c r="BS116" s="895"/>
      <c r="BT116" s="895"/>
      <c r="BU116" s="895"/>
      <c r="BV116" s="895" t="s">
        <v>412</v>
      </c>
      <c r="BW116" s="895"/>
      <c r="BX116" s="895"/>
      <c r="BY116" s="895"/>
      <c r="BZ116" s="895"/>
      <c r="CA116" s="895" t="s">
        <v>435</v>
      </c>
      <c r="CB116" s="895"/>
      <c r="CC116" s="895"/>
      <c r="CD116" s="895"/>
      <c r="CE116" s="895"/>
      <c r="CF116" s="956" t="s">
        <v>435</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11995</v>
      </c>
      <c r="DH116" s="858"/>
      <c r="DI116" s="858"/>
      <c r="DJ116" s="858"/>
      <c r="DK116" s="859"/>
      <c r="DL116" s="860" t="s">
        <v>412</v>
      </c>
      <c r="DM116" s="858"/>
      <c r="DN116" s="858"/>
      <c r="DO116" s="858"/>
      <c r="DP116" s="859"/>
      <c r="DQ116" s="860" t="s">
        <v>412</v>
      </c>
      <c r="DR116" s="858"/>
      <c r="DS116" s="858"/>
      <c r="DT116" s="858"/>
      <c r="DU116" s="859"/>
      <c r="DV116" s="905" t="s">
        <v>412</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611994</v>
      </c>
      <c r="AB117" s="990"/>
      <c r="AC117" s="990"/>
      <c r="AD117" s="990"/>
      <c r="AE117" s="991"/>
      <c r="AF117" s="992">
        <v>609747</v>
      </c>
      <c r="AG117" s="990"/>
      <c r="AH117" s="990"/>
      <c r="AI117" s="990"/>
      <c r="AJ117" s="991"/>
      <c r="AK117" s="992">
        <v>654121</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412</v>
      </c>
      <c r="BR117" s="895"/>
      <c r="BS117" s="895"/>
      <c r="BT117" s="895"/>
      <c r="BU117" s="895"/>
      <c r="BV117" s="895" t="s">
        <v>412</v>
      </c>
      <c r="BW117" s="895"/>
      <c r="BX117" s="895"/>
      <c r="BY117" s="895"/>
      <c r="BZ117" s="895"/>
      <c r="CA117" s="895" t="s">
        <v>412</v>
      </c>
      <c r="CB117" s="895"/>
      <c r="CC117" s="895"/>
      <c r="CD117" s="895"/>
      <c r="CE117" s="895"/>
      <c r="CF117" s="956" t="s">
        <v>412</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412</v>
      </c>
      <c r="DH117" s="858"/>
      <c r="DI117" s="858"/>
      <c r="DJ117" s="858"/>
      <c r="DK117" s="859"/>
      <c r="DL117" s="860" t="s">
        <v>412</v>
      </c>
      <c r="DM117" s="858"/>
      <c r="DN117" s="858"/>
      <c r="DO117" s="858"/>
      <c r="DP117" s="859"/>
      <c r="DQ117" s="860" t="s">
        <v>435</v>
      </c>
      <c r="DR117" s="858"/>
      <c r="DS117" s="858"/>
      <c r="DT117" s="858"/>
      <c r="DU117" s="859"/>
      <c r="DV117" s="905" t="s">
        <v>412</v>
      </c>
      <c r="DW117" s="906"/>
      <c r="DX117" s="906"/>
      <c r="DY117" s="906"/>
      <c r="DZ117" s="907"/>
    </row>
    <row r="118" spans="1:130" s="246" customFormat="1" ht="26.25" customHeight="1">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308</v>
      </c>
      <c r="AG118" s="983"/>
      <c r="AH118" s="983"/>
      <c r="AI118" s="983"/>
      <c r="AJ118" s="984"/>
      <c r="AK118" s="985" t="s">
        <v>307</v>
      </c>
      <c r="AL118" s="983"/>
      <c r="AM118" s="983"/>
      <c r="AN118" s="983"/>
      <c r="AO118" s="984"/>
      <c r="AP118" s="986" t="s">
        <v>429</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412</v>
      </c>
      <c r="BR118" s="926"/>
      <c r="BS118" s="926"/>
      <c r="BT118" s="926"/>
      <c r="BU118" s="926"/>
      <c r="BV118" s="926" t="s">
        <v>412</v>
      </c>
      <c r="BW118" s="926"/>
      <c r="BX118" s="926"/>
      <c r="BY118" s="926"/>
      <c r="BZ118" s="926"/>
      <c r="CA118" s="926" t="s">
        <v>412</v>
      </c>
      <c r="CB118" s="926"/>
      <c r="CC118" s="926"/>
      <c r="CD118" s="926"/>
      <c r="CE118" s="926"/>
      <c r="CF118" s="956" t="s">
        <v>412</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412</v>
      </c>
      <c r="DH118" s="858"/>
      <c r="DI118" s="858"/>
      <c r="DJ118" s="858"/>
      <c r="DK118" s="859"/>
      <c r="DL118" s="860" t="s">
        <v>412</v>
      </c>
      <c r="DM118" s="858"/>
      <c r="DN118" s="858"/>
      <c r="DO118" s="858"/>
      <c r="DP118" s="859"/>
      <c r="DQ118" s="860" t="s">
        <v>435</v>
      </c>
      <c r="DR118" s="858"/>
      <c r="DS118" s="858"/>
      <c r="DT118" s="858"/>
      <c r="DU118" s="859"/>
      <c r="DV118" s="905" t="s">
        <v>412</v>
      </c>
      <c r="DW118" s="906"/>
      <c r="DX118" s="906"/>
      <c r="DY118" s="906"/>
      <c r="DZ118" s="907"/>
    </row>
    <row r="119" spans="1:130" s="246" customFormat="1" ht="26.25" customHeight="1">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412</v>
      </c>
      <c r="AB119" s="976"/>
      <c r="AC119" s="976"/>
      <c r="AD119" s="976"/>
      <c r="AE119" s="977"/>
      <c r="AF119" s="978" t="s">
        <v>412</v>
      </c>
      <c r="AG119" s="976"/>
      <c r="AH119" s="976"/>
      <c r="AI119" s="976"/>
      <c r="AJ119" s="977"/>
      <c r="AK119" s="978" t="s">
        <v>412</v>
      </c>
      <c r="AL119" s="976"/>
      <c r="AM119" s="976"/>
      <c r="AN119" s="976"/>
      <c r="AO119" s="977"/>
      <c r="AP119" s="979" t="s">
        <v>412</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460</v>
      </c>
      <c r="BP119" s="959"/>
      <c r="BQ119" s="963">
        <v>8932609</v>
      </c>
      <c r="BR119" s="926"/>
      <c r="BS119" s="926"/>
      <c r="BT119" s="926"/>
      <c r="BU119" s="926"/>
      <c r="BV119" s="926">
        <v>9030087</v>
      </c>
      <c r="BW119" s="926"/>
      <c r="BX119" s="926"/>
      <c r="BY119" s="926"/>
      <c r="BZ119" s="926"/>
      <c r="CA119" s="926">
        <v>8799457</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412</v>
      </c>
      <c r="DH119" s="841"/>
      <c r="DI119" s="841"/>
      <c r="DJ119" s="841"/>
      <c r="DK119" s="842"/>
      <c r="DL119" s="843" t="s">
        <v>435</v>
      </c>
      <c r="DM119" s="841"/>
      <c r="DN119" s="841"/>
      <c r="DO119" s="841"/>
      <c r="DP119" s="842"/>
      <c r="DQ119" s="843" t="s">
        <v>412</v>
      </c>
      <c r="DR119" s="841"/>
      <c r="DS119" s="841"/>
      <c r="DT119" s="841"/>
      <c r="DU119" s="842"/>
      <c r="DV119" s="929" t="s">
        <v>412</v>
      </c>
      <c r="DW119" s="930"/>
      <c r="DX119" s="930"/>
      <c r="DY119" s="930"/>
      <c r="DZ119" s="931"/>
    </row>
    <row r="120" spans="1:130" s="246" customFormat="1" ht="26.25" customHeight="1">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412</v>
      </c>
      <c r="AB120" s="858"/>
      <c r="AC120" s="858"/>
      <c r="AD120" s="858"/>
      <c r="AE120" s="859"/>
      <c r="AF120" s="860" t="s">
        <v>412</v>
      </c>
      <c r="AG120" s="858"/>
      <c r="AH120" s="858"/>
      <c r="AI120" s="858"/>
      <c r="AJ120" s="859"/>
      <c r="AK120" s="860" t="s">
        <v>412</v>
      </c>
      <c r="AL120" s="858"/>
      <c r="AM120" s="858"/>
      <c r="AN120" s="858"/>
      <c r="AO120" s="859"/>
      <c r="AP120" s="905" t="s">
        <v>412</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1905376</v>
      </c>
      <c r="BR120" s="923"/>
      <c r="BS120" s="923"/>
      <c r="BT120" s="923"/>
      <c r="BU120" s="923"/>
      <c r="BV120" s="923">
        <v>1982495</v>
      </c>
      <c r="BW120" s="923"/>
      <c r="BX120" s="923"/>
      <c r="BY120" s="923"/>
      <c r="BZ120" s="923"/>
      <c r="CA120" s="923">
        <v>2101882</v>
      </c>
      <c r="CB120" s="923"/>
      <c r="CC120" s="923"/>
      <c r="CD120" s="923"/>
      <c r="CE120" s="923"/>
      <c r="CF120" s="947">
        <v>79.8</v>
      </c>
      <c r="CG120" s="948"/>
      <c r="CH120" s="948"/>
      <c r="CI120" s="948"/>
      <c r="CJ120" s="948"/>
      <c r="CK120" s="949" t="s">
        <v>464</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1869416</v>
      </c>
      <c r="DH120" s="923"/>
      <c r="DI120" s="923"/>
      <c r="DJ120" s="923"/>
      <c r="DK120" s="923"/>
      <c r="DL120" s="923">
        <v>1750009</v>
      </c>
      <c r="DM120" s="923"/>
      <c r="DN120" s="923"/>
      <c r="DO120" s="923"/>
      <c r="DP120" s="923"/>
      <c r="DQ120" s="923">
        <v>1628580</v>
      </c>
      <c r="DR120" s="923"/>
      <c r="DS120" s="923"/>
      <c r="DT120" s="923"/>
      <c r="DU120" s="923"/>
      <c r="DV120" s="924">
        <v>61.8</v>
      </c>
      <c r="DW120" s="924"/>
      <c r="DX120" s="924"/>
      <c r="DY120" s="924"/>
      <c r="DZ120" s="925"/>
    </row>
    <row r="121" spans="1:130" s="246" customFormat="1" ht="26.25" customHeight="1">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412</v>
      </c>
      <c r="AB121" s="858"/>
      <c r="AC121" s="858"/>
      <c r="AD121" s="858"/>
      <c r="AE121" s="859"/>
      <c r="AF121" s="860" t="s">
        <v>435</v>
      </c>
      <c r="AG121" s="858"/>
      <c r="AH121" s="858"/>
      <c r="AI121" s="858"/>
      <c r="AJ121" s="859"/>
      <c r="AK121" s="860" t="s">
        <v>412</v>
      </c>
      <c r="AL121" s="858"/>
      <c r="AM121" s="858"/>
      <c r="AN121" s="858"/>
      <c r="AO121" s="859"/>
      <c r="AP121" s="905" t="s">
        <v>412</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242844</v>
      </c>
      <c r="BR121" s="895"/>
      <c r="BS121" s="895"/>
      <c r="BT121" s="895"/>
      <c r="BU121" s="895"/>
      <c r="BV121" s="895">
        <v>219652</v>
      </c>
      <c r="BW121" s="895"/>
      <c r="BX121" s="895"/>
      <c r="BY121" s="895"/>
      <c r="BZ121" s="895"/>
      <c r="CA121" s="895">
        <v>213246</v>
      </c>
      <c r="CB121" s="895"/>
      <c r="CC121" s="895"/>
      <c r="CD121" s="895"/>
      <c r="CE121" s="895"/>
      <c r="CF121" s="956">
        <v>8.1</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244127</v>
      </c>
      <c r="DH121" s="895"/>
      <c r="DI121" s="895"/>
      <c r="DJ121" s="895"/>
      <c r="DK121" s="895"/>
      <c r="DL121" s="895">
        <v>227432</v>
      </c>
      <c r="DM121" s="895"/>
      <c r="DN121" s="895"/>
      <c r="DO121" s="895"/>
      <c r="DP121" s="895"/>
      <c r="DQ121" s="895">
        <v>210396</v>
      </c>
      <c r="DR121" s="895"/>
      <c r="DS121" s="895"/>
      <c r="DT121" s="895"/>
      <c r="DU121" s="895"/>
      <c r="DV121" s="872">
        <v>8</v>
      </c>
      <c r="DW121" s="872"/>
      <c r="DX121" s="872"/>
      <c r="DY121" s="872"/>
      <c r="DZ121" s="873"/>
    </row>
    <row r="122" spans="1:130" s="246" customFormat="1" ht="26.25" customHeight="1">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412</v>
      </c>
      <c r="AB122" s="858"/>
      <c r="AC122" s="858"/>
      <c r="AD122" s="858"/>
      <c r="AE122" s="859"/>
      <c r="AF122" s="860" t="s">
        <v>412</v>
      </c>
      <c r="AG122" s="858"/>
      <c r="AH122" s="858"/>
      <c r="AI122" s="858"/>
      <c r="AJ122" s="859"/>
      <c r="AK122" s="860" t="s">
        <v>412</v>
      </c>
      <c r="AL122" s="858"/>
      <c r="AM122" s="858"/>
      <c r="AN122" s="858"/>
      <c r="AO122" s="859"/>
      <c r="AP122" s="905" t="s">
        <v>412</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5760167</v>
      </c>
      <c r="BR122" s="926"/>
      <c r="BS122" s="926"/>
      <c r="BT122" s="926"/>
      <c r="BU122" s="926"/>
      <c r="BV122" s="926">
        <v>5831807</v>
      </c>
      <c r="BW122" s="926"/>
      <c r="BX122" s="926"/>
      <c r="BY122" s="926"/>
      <c r="BZ122" s="926"/>
      <c r="CA122" s="926">
        <v>5712494</v>
      </c>
      <c r="CB122" s="926"/>
      <c r="CC122" s="926"/>
      <c r="CD122" s="926"/>
      <c r="CE122" s="926"/>
      <c r="CF122" s="927">
        <v>216.8</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104151</v>
      </c>
      <c r="DH122" s="895"/>
      <c r="DI122" s="895"/>
      <c r="DJ122" s="895"/>
      <c r="DK122" s="895"/>
      <c r="DL122" s="895">
        <v>76420</v>
      </c>
      <c r="DM122" s="895"/>
      <c r="DN122" s="895"/>
      <c r="DO122" s="895"/>
      <c r="DP122" s="895"/>
      <c r="DQ122" s="895">
        <v>65335</v>
      </c>
      <c r="DR122" s="895"/>
      <c r="DS122" s="895"/>
      <c r="DT122" s="895"/>
      <c r="DU122" s="895"/>
      <c r="DV122" s="872">
        <v>2.5</v>
      </c>
      <c r="DW122" s="872"/>
      <c r="DX122" s="872"/>
      <c r="DY122" s="872"/>
      <c r="DZ122" s="873"/>
    </row>
    <row r="123" spans="1:130" s="246" customFormat="1" ht="26.25" customHeight="1">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412</v>
      </c>
      <c r="AB123" s="858"/>
      <c r="AC123" s="858"/>
      <c r="AD123" s="858"/>
      <c r="AE123" s="859"/>
      <c r="AF123" s="860" t="s">
        <v>412</v>
      </c>
      <c r="AG123" s="858"/>
      <c r="AH123" s="858"/>
      <c r="AI123" s="858"/>
      <c r="AJ123" s="859"/>
      <c r="AK123" s="860" t="s">
        <v>412</v>
      </c>
      <c r="AL123" s="858"/>
      <c r="AM123" s="858"/>
      <c r="AN123" s="858"/>
      <c r="AO123" s="859"/>
      <c r="AP123" s="905" t="s">
        <v>412</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468</v>
      </c>
      <c r="BP123" s="959"/>
      <c r="BQ123" s="913">
        <v>7908387</v>
      </c>
      <c r="BR123" s="914"/>
      <c r="BS123" s="914"/>
      <c r="BT123" s="914"/>
      <c r="BU123" s="914"/>
      <c r="BV123" s="914">
        <v>8033954</v>
      </c>
      <c r="BW123" s="914"/>
      <c r="BX123" s="914"/>
      <c r="BY123" s="914"/>
      <c r="BZ123" s="914"/>
      <c r="CA123" s="914">
        <v>8027622</v>
      </c>
      <c r="CB123" s="914"/>
      <c r="CC123" s="914"/>
      <c r="CD123" s="914"/>
      <c r="CE123" s="914"/>
      <c r="CF123" s="824"/>
      <c r="CG123" s="825"/>
      <c r="CH123" s="825"/>
      <c r="CI123" s="825"/>
      <c r="CJ123" s="915"/>
      <c r="CK123" s="950"/>
      <c r="CL123" s="936"/>
      <c r="CM123" s="936"/>
      <c r="CN123" s="936"/>
      <c r="CO123" s="937"/>
      <c r="CP123" s="916" t="s">
        <v>409</v>
      </c>
      <c r="CQ123" s="917"/>
      <c r="CR123" s="917"/>
      <c r="CS123" s="917"/>
      <c r="CT123" s="917"/>
      <c r="CU123" s="917"/>
      <c r="CV123" s="917"/>
      <c r="CW123" s="917"/>
      <c r="CX123" s="917"/>
      <c r="CY123" s="917"/>
      <c r="CZ123" s="917"/>
      <c r="DA123" s="917"/>
      <c r="DB123" s="917"/>
      <c r="DC123" s="917"/>
      <c r="DD123" s="917"/>
      <c r="DE123" s="917"/>
      <c r="DF123" s="918"/>
      <c r="DG123" s="857" t="s">
        <v>435</v>
      </c>
      <c r="DH123" s="858"/>
      <c r="DI123" s="858"/>
      <c r="DJ123" s="858"/>
      <c r="DK123" s="859"/>
      <c r="DL123" s="860" t="s">
        <v>435</v>
      </c>
      <c r="DM123" s="858"/>
      <c r="DN123" s="858"/>
      <c r="DO123" s="858"/>
      <c r="DP123" s="859"/>
      <c r="DQ123" s="860" t="s">
        <v>435</v>
      </c>
      <c r="DR123" s="858"/>
      <c r="DS123" s="858"/>
      <c r="DT123" s="858"/>
      <c r="DU123" s="859"/>
      <c r="DV123" s="905" t="s">
        <v>435</v>
      </c>
      <c r="DW123" s="906"/>
      <c r="DX123" s="906"/>
      <c r="DY123" s="906"/>
      <c r="DZ123" s="907"/>
    </row>
    <row r="124" spans="1:130" s="246" customFormat="1" ht="26.25" customHeight="1" thickBot="1">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435</v>
      </c>
      <c r="AG124" s="858"/>
      <c r="AH124" s="858"/>
      <c r="AI124" s="858"/>
      <c r="AJ124" s="859"/>
      <c r="AK124" s="860" t="s">
        <v>435</v>
      </c>
      <c r="AL124" s="858"/>
      <c r="AM124" s="858"/>
      <c r="AN124" s="858"/>
      <c r="AO124" s="859"/>
      <c r="AP124" s="905" t="s">
        <v>435</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38.6</v>
      </c>
      <c r="BR124" s="912"/>
      <c r="BS124" s="912"/>
      <c r="BT124" s="912"/>
      <c r="BU124" s="912"/>
      <c r="BV124" s="912">
        <v>37.700000000000003</v>
      </c>
      <c r="BW124" s="912"/>
      <c r="BX124" s="912"/>
      <c r="BY124" s="912"/>
      <c r="BZ124" s="912"/>
      <c r="CA124" s="912">
        <v>29.2</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412</v>
      </c>
      <c r="DM124" s="841"/>
      <c r="DN124" s="841"/>
      <c r="DO124" s="841"/>
      <c r="DP124" s="842"/>
      <c r="DQ124" s="843" t="s">
        <v>412</v>
      </c>
      <c r="DR124" s="841"/>
      <c r="DS124" s="841"/>
      <c r="DT124" s="841"/>
      <c r="DU124" s="842"/>
      <c r="DV124" s="929" t="s">
        <v>412</v>
      </c>
      <c r="DW124" s="930"/>
      <c r="DX124" s="930"/>
      <c r="DY124" s="930"/>
      <c r="DZ124" s="931"/>
    </row>
    <row r="125" spans="1:130" s="246" customFormat="1" ht="26.25" customHeight="1">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412</v>
      </c>
      <c r="AL125" s="858"/>
      <c r="AM125" s="858"/>
      <c r="AN125" s="858"/>
      <c r="AO125" s="859"/>
      <c r="AP125" s="905" t="s">
        <v>412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412</v>
      </c>
      <c r="DH125" s="923"/>
      <c r="DI125" s="923"/>
      <c r="DJ125" s="923"/>
      <c r="DK125" s="923"/>
      <c r="DL125" s="923" t="s">
        <v>412</v>
      </c>
      <c r="DM125" s="923"/>
      <c r="DN125" s="923"/>
      <c r="DO125" s="923"/>
      <c r="DP125" s="923"/>
      <c r="DQ125" s="923" t="s">
        <v>128</v>
      </c>
      <c r="DR125" s="923"/>
      <c r="DS125" s="923"/>
      <c r="DT125" s="923"/>
      <c r="DU125" s="923"/>
      <c r="DV125" s="924" t="s">
        <v>412</v>
      </c>
      <c r="DW125" s="924"/>
      <c r="DX125" s="924"/>
      <c r="DY125" s="924"/>
      <c r="DZ125" s="925"/>
    </row>
    <row r="126" spans="1:130" s="246" customFormat="1" ht="26.25" customHeight="1" thickBot="1">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412</v>
      </c>
      <c r="AB126" s="858"/>
      <c r="AC126" s="858"/>
      <c r="AD126" s="858"/>
      <c r="AE126" s="859"/>
      <c r="AF126" s="860" t="s">
        <v>412</v>
      </c>
      <c r="AG126" s="858"/>
      <c r="AH126" s="858"/>
      <c r="AI126" s="858"/>
      <c r="AJ126" s="859"/>
      <c r="AK126" s="860" t="s">
        <v>412</v>
      </c>
      <c r="AL126" s="858"/>
      <c r="AM126" s="858"/>
      <c r="AN126" s="858"/>
      <c r="AO126" s="859"/>
      <c r="AP126" s="905" t="s">
        <v>412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412</v>
      </c>
      <c r="AB127" s="858"/>
      <c r="AC127" s="858"/>
      <c r="AD127" s="858"/>
      <c r="AE127" s="859"/>
      <c r="AF127" s="860" t="s">
        <v>412</v>
      </c>
      <c r="AG127" s="858"/>
      <c r="AH127" s="858"/>
      <c r="AI127" s="858"/>
      <c r="AJ127" s="859"/>
      <c r="AK127" s="860" t="s">
        <v>128</v>
      </c>
      <c r="AL127" s="858"/>
      <c r="AM127" s="858"/>
      <c r="AN127" s="858"/>
      <c r="AO127" s="859"/>
      <c r="AP127" s="905" t="s">
        <v>412</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412</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21930</v>
      </c>
      <c r="AB128" s="879"/>
      <c r="AC128" s="879"/>
      <c r="AD128" s="879"/>
      <c r="AE128" s="880"/>
      <c r="AF128" s="881">
        <v>22101</v>
      </c>
      <c r="AG128" s="879"/>
      <c r="AH128" s="879"/>
      <c r="AI128" s="879"/>
      <c r="AJ128" s="880"/>
      <c r="AK128" s="881">
        <v>22160</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412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412</v>
      </c>
      <c r="DH128" s="869"/>
      <c r="DI128" s="869"/>
      <c r="DJ128" s="869"/>
      <c r="DK128" s="869"/>
      <c r="DL128" s="869" t="s">
        <v>128</v>
      </c>
      <c r="DM128" s="869"/>
      <c r="DN128" s="869"/>
      <c r="DO128" s="869"/>
      <c r="DP128" s="869"/>
      <c r="DQ128" s="869" t="s">
        <v>412</v>
      </c>
      <c r="DR128" s="869"/>
      <c r="DS128" s="869"/>
      <c r="DT128" s="869"/>
      <c r="DU128" s="869"/>
      <c r="DV128" s="870" t="s">
        <v>412</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3142948</v>
      </c>
      <c r="AB129" s="858"/>
      <c r="AC129" s="858"/>
      <c r="AD129" s="858"/>
      <c r="AE129" s="859"/>
      <c r="AF129" s="860">
        <v>3125333</v>
      </c>
      <c r="AG129" s="858"/>
      <c r="AH129" s="858"/>
      <c r="AI129" s="858"/>
      <c r="AJ129" s="859"/>
      <c r="AK129" s="860">
        <v>3127708</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491220</v>
      </c>
      <c r="AB130" s="858"/>
      <c r="AC130" s="858"/>
      <c r="AD130" s="858"/>
      <c r="AE130" s="859"/>
      <c r="AF130" s="860">
        <v>485495</v>
      </c>
      <c r="AG130" s="858"/>
      <c r="AH130" s="858"/>
      <c r="AI130" s="858"/>
      <c r="AJ130" s="859"/>
      <c r="AK130" s="860">
        <v>492444</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4.2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2651728</v>
      </c>
      <c r="AB131" s="841"/>
      <c r="AC131" s="841"/>
      <c r="AD131" s="841"/>
      <c r="AE131" s="842"/>
      <c r="AF131" s="843">
        <v>2639838</v>
      </c>
      <c r="AG131" s="841"/>
      <c r="AH131" s="841"/>
      <c r="AI131" s="841"/>
      <c r="AJ131" s="842"/>
      <c r="AK131" s="843">
        <v>2635264</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29.2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3.7275316319999998</v>
      </c>
      <c r="AB132" s="821"/>
      <c r="AC132" s="821"/>
      <c r="AD132" s="821"/>
      <c r="AE132" s="822"/>
      <c r="AF132" s="823">
        <v>3.8695935129999999</v>
      </c>
      <c r="AG132" s="821"/>
      <c r="AH132" s="821"/>
      <c r="AI132" s="821"/>
      <c r="AJ132" s="822"/>
      <c r="AK132" s="823">
        <v>5.2942323809999996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4.5</v>
      </c>
      <c r="AB133" s="800"/>
      <c r="AC133" s="800"/>
      <c r="AD133" s="800"/>
      <c r="AE133" s="801"/>
      <c r="AF133" s="799">
        <v>3.9</v>
      </c>
      <c r="AG133" s="800"/>
      <c r="AH133" s="800"/>
      <c r="AI133" s="800"/>
      <c r="AJ133" s="801"/>
      <c r="AK133" s="799">
        <v>4.2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IjRg7C6XCAXhp3JSbP1Dt8pyPJ4cLRElQbpwY5DiLLXB3GOdSqEYSzkC/Q+NTgk5had0mWqstOpx3C6DEEwJA==" saltValue="/SVAUv+bERT0ForSWPAa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4" zoomScaleNormal="85" zoomScaleSheetLayoutView="100" workbookViewId="0">
      <selection activeCell="DA29" sqref="DA29"/>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EGSK8rdFE9j+Fo+aF7WdHpxcB15FIGwx4QZslc9BddL5fPcK/oMBKPerXWz8c3oD2irI8b32VVxk2rNJYOLew==" saltValue="YkeMz453a7Bnu++uJ6qY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1"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DeYzCEdPntFTZqcj8/M4p3/mdjpWO/8q+Ea+x2w3o6SQI+79chD+flDX8RtrlsCLlXlTNdj8JJTalu4aioM7g==" saltValue="o0tx23U8ffYlbZSDJwb2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851427</v>
      </c>
      <c r="AP9" s="312">
        <v>103479</v>
      </c>
      <c r="AQ9" s="313">
        <v>107683</v>
      </c>
      <c r="AR9" s="314">
        <v>-3.9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64720</v>
      </c>
      <c r="AP10" s="315">
        <v>7866</v>
      </c>
      <c r="AQ10" s="316">
        <v>13084</v>
      </c>
      <c r="AR10" s="317">
        <v>-39.9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165453</v>
      </c>
      <c r="AP11" s="315">
        <v>20109</v>
      </c>
      <c r="AQ11" s="316">
        <v>13980</v>
      </c>
      <c r="AR11" s="317">
        <v>43.8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240</v>
      </c>
      <c r="AP12" s="315">
        <v>29</v>
      </c>
      <c r="AQ12" s="316">
        <v>1895</v>
      </c>
      <c r="AR12" s="317">
        <v>-98.5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59353</v>
      </c>
      <c r="AP14" s="315">
        <v>7214</v>
      </c>
      <c r="AQ14" s="316">
        <v>5185</v>
      </c>
      <c r="AR14" s="317">
        <v>39.1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20975</v>
      </c>
      <c r="AP15" s="315">
        <v>2549</v>
      </c>
      <c r="AQ15" s="316">
        <v>2748</v>
      </c>
      <c r="AR15" s="317">
        <v>-7.2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-85492</v>
      </c>
      <c r="AP16" s="315">
        <v>-10390</v>
      </c>
      <c r="AQ16" s="316">
        <v>-9965</v>
      </c>
      <c r="AR16" s="317">
        <v>4.3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1076676</v>
      </c>
      <c r="AP17" s="315">
        <v>130855</v>
      </c>
      <c r="AQ17" s="316">
        <v>134610</v>
      </c>
      <c r="AR17" s="317">
        <v>-2.8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12.03</v>
      </c>
      <c r="AP21" s="328">
        <v>12.5</v>
      </c>
      <c r="AQ21" s="329">
        <v>-0.47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95.8</v>
      </c>
      <c r="AP22" s="333">
        <v>95.7</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463370</v>
      </c>
      <c r="AP32" s="342">
        <v>56316</v>
      </c>
      <c r="AQ32" s="343">
        <v>66752</v>
      </c>
      <c r="AR32" s="344">
        <v>-15.6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t="s">
        <v>507</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184766</v>
      </c>
      <c r="AP35" s="342">
        <v>22456</v>
      </c>
      <c r="AQ35" s="343">
        <v>23231</v>
      </c>
      <c r="AR35" s="344">
        <v>-3.3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5985</v>
      </c>
      <c r="AP36" s="342">
        <v>727</v>
      </c>
      <c r="AQ36" s="343">
        <v>3463</v>
      </c>
      <c r="AR36" s="344">
        <v>-79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t="s">
        <v>507</v>
      </c>
      <c r="AP37" s="342" t="s">
        <v>507</v>
      </c>
      <c r="AQ37" s="343">
        <v>751</v>
      </c>
      <c r="AR37" s="344" t="s">
        <v>507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507</v>
      </c>
      <c r="AP38" s="345" t="s">
        <v>507</v>
      </c>
      <c r="AQ38" s="346">
        <v>11</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-22160</v>
      </c>
      <c r="AP39" s="342">
        <v>-2693</v>
      </c>
      <c r="AQ39" s="343">
        <v>-2100</v>
      </c>
      <c r="AR39" s="344">
        <v>28.2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-492444</v>
      </c>
      <c r="AP40" s="342">
        <v>-59850</v>
      </c>
      <c r="AQ40" s="343">
        <v>-67233</v>
      </c>
      <c r="AR40" s="344">
        <v>-11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139517</v>
      </c>
      <c r="AP41" s="342">
        <v>16956</v>
      </c>
      <c r="AQ41" s="343">
        <v>24874</v>
      </c>
      <c r="AR41" s="344">
        <v>-31.8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903792</v>
      </c>
      <c r="AN51" s="364">
        <v>102285</v>
      </c>
      <c r="AO51" s="365">
        <v>14.8</v>
      </c>
      <c r="AP51" s="366">
        <v>128485</v>
      </c>
      <c r="AQ51" s="367">
        <v>8.6999999999999993</v>
      </c>
      <c r="AR51" s="368">
        <v>6.1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635671</v>
      </c>
      <c r="AN52" s="372">
        <v>71941</v>
      </c>
      <c r="AO52" s="373">
        <v>31.3</v>
      </c>
      <c r="AP52" s="374">
        <v>62765</v>
      </c>
      <c r="AQ52" s="375">
        <v>9.9</v>
      </c>
      <c r="AR52" s="376">
        <v>21.4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1523354</v>
      </c>
      <c r="AN53" s="364">
        <v>174757</v>
      </c>
      <c r="AO53" s="365">
        <v>70.900000000000006</v>
      </c>
      <c r="AP53" s="366">
        <v>128611</v>
      </c>
      <c r="AQ53" s="367">
        <v>0.1</v>
      </c>
      <c r="AR53" s="368">
        <v>70.8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1094965</v>
      </c>
      <c r="AN54" s="372">
        <v>125613</v>
      </c>
      <c r="AO54" s="373">
        <v>74.599999999999994</v>
      </c>
      <c r="AP54" s="374">
        <v>61552</v>
      </c>
      <c r="AQ54" s="375">
        <v>-1.9</v>
      </c>
      <c r="AR54" s="376">
        <v>76.5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1375660</v>
      </c>
      <c r="AN55" s="364">
        <v>160277</v>
      </c>
      <c r="AO55" s="365">
        <v>-8.3000000000000007</v>
      </c>
      <c r="AP55" s="366">
        <v>138651</v>
      </c>
      <c r="AQ55" s="367">
        <v>7.8</v>
      </c>
      <c r="AR55" s="368">
        <v>-16.100000000000001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1108584</v>
      </c>
      <c r="AN56" s="372">
        <v>129160</v>
      </c>
      <c r="AO56" s="373">
        <v>2.8</v>
      </c>
      <c r="AP56" s="374">
        <v>71211</v>
      </c>
      <c r="AQ56" s="375">
        <v>15.7</v>
      </c>
      <c r="AR56" s="376">
        <v>-12.9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1109451</v>
      </c>
      <c r="AN57" s="364">
        <v>132030</v>
      </c>
      <c r="AO57" s="365">
        <v>-17.600000000000001</v>
      </c>
      <c r="AP57" s="366">
        <v>122882</v>
      </c>
      <c r="AQ57" s="367">
        <v>-11.4</v>
      </c>
      <c r="AR57" s="368">
        <v>-6.2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410083</v>
      </c>
      <c r="AN58" s="372">
        <v>48802</v>
      </c>
      <c r="AO58" s="373">
        <v>-62.2</v>
      </c>
      <c r="AP58" s="374">
        <v>65785</v>
      </c>
      <c r="AQ58" s="375">
        <v>-7.6</v>
      </c>
      <c r="AR58" s="376">
        <v>-54.6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779503</v>
      </c>
      <c r="AN59" s="364">
        <v>94738</v>
      </c>
      <c r="AO59" s="365">
        <v>-28.2</v>
      </c>
      <c r="AP59" s="366">
        <v>114790</v>
      </c>
      <c r="AQ59" s="367">
        <v>-6.6</v>
      </c>
      <c r="AR59" s="368">
        <v>-21.6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502675</v>
      </c>
      <c r="AN60" s="372">
        <v>61093</v>
      </c>
      <c r="AO60" s="373">
        <v>25.2</v>
      </c>
      <c r="AP60" s="374">
        <v>55601</v>
      </c>
      <c r="AQ60" s="375">
        <v>-15.5</v>
      </c>
      <c r="AR60" s="376">
        <v>40.700000000000003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1138352</v>
      </c>
      <c r="AN61" s="379">
        <v>132817</v>
      </c>
      <c r="AO61" s="380">
        <v>6.3</v>
      </c>
      <c r="AP61" s="381">
        <v>126684</v>
      </c>
      <c r="AQ61" s="382">
        <v>-0.3</v>
      </c>
      <c r="AR61" s="368">
        <v>6.6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750396</v>
      </c>
      <c r="AN62" s="372">
        <v>87322</v>
      </c>
      <c r="AO62" s="373">
        <v>14.3</v>
      </c>
      <c r="AP62" s="374">
        <v>63383</v>
      </c>
      <c r="AQ62" s="375">
        <v>0.1</v>
      </c>
      <c r="AR62" s="376">
        <v>14.2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GnFkX4f0076b19wjM0jb6eohl80Lcmz6o4M7ODHaUvn0S+TrlMNTzDUrC41ClTdm2cpgQaladXrnYAk9Xh6oRA==" saltValue="CFV3JIyx6U+M3yz0rY7r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7"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nettKbkmUrDFYGClnKHhPYCdqUb+HgFPRnWyX5GBexVRBabws5ecFAmK6cWcd2RHswwY0yNtgyr0HV/eX0IXw==" saltValue="WBi4PdGIQKrJVvOp7nU+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3BQ+ul2DTU8u61qhet7X9eSVqQaN/BmxM2YeGeHEusXNZBEZ63ALjIyb3EUzqhScwVTa1wXy8XPzoToMwK3wA==" saltValue="3nRPdokVtTU33OKrWrmj8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2" t="s">
        <v>3</v>
      </c>
      <c r="D47" s="1232"/>
      <c r="E47" s="1233"/>
      <c r="F47" s="11">
        <v>24.96</v>
      </c>
      <c r="G47" s="12">
        <v>25.08</v>
      </c>
      <c r="H47" s="12">
        <v>23.92</v>
      </c>
      <c r="I47" s="12">
        <v>21.45</v>
      </c>
      <c r="J47" s="13">
        <v>23.83</v>
      </c>
    </row>
    <row r="48" spans="2:10" ht="57.75" customHeight="1">
      <c r="B48" s="14"/>
      <c r="C48" s="1234" t="s">
        <v>4</v>
      </c>
      <c r="D48" s="1234"/>
      <c r="E48" s="1235"/>
      <c r="F48" s="15">
        <v>6.44</v>
      </c>
      <c r="G48" s="16">
        <v>8.7799999999999994</v>
      </c>
      <c r="H48" s="16">
        <v>5.94</v>
      </c>
      <c r="I48" s="16">
        <v>6.95</v>
      </c>
      <c r="J48" s="17">
        <v>5.18</v>
      </c>
    </row>
    <row r="49" spans="2:10" ht="57.75" customHeight="1" thickBot="1">
      <c r="B49" s="18"/>
      <c r="C49" s="1236" t="s">
        <v>5</v>
      </c>
      <c r="D49" s="1236"/>
      <c r="E49" s="1237"/>
      <c r="F49" s="19" t="s">
        <v>553</v>
      </c>
      <c r="G49" s="20">
        <v>2.75</v>
      </c>
      <c r="H49" s="20" t="s">
        <v>554</v>
      </c>
      <c r="I49" s="20" t="s">
        <v>555</v>
      </c>
      <c r="J49" s="21">
        <v>0.63</v>
      </c>
    </row>
    <row r="50" spans="2:10" ht="13.5" customHeight="1"/>
    <row r="51" spans="2:10" ht="13.5" hidden="1" customHeight="1"/>
    <row r="52" spans="2:10" ht="13.5" hidden="1" customHeight="1"/>
    <row r="53" spans="2:10" ht="13.5" hidden="1" customHeight="1"/>
  </sheetData>
  <sheetProtection algorithmName="SHA-512" hashValue="Wob9sXgYkmQB3cmQW/B3RYZ+g+Nb9AElS3vqX6B62IWeOjguNaik2B8NT5jv6Lt5VEvp6ZfC2MNIR7WpUBelVQ==" saltValue="jmTsUjlHM8Ukr76cimd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u1534</cp:lastModifiedBy>
  <cp:lastPrinted>2020-09-18T01:08:46Z</cp:lastPrinted>
  <dcterms:created xsi:type="dcterms:W3CDTF">2020-02-10T02:34:18Z</dcterms:created>
  <dcterms:modified xsi:type="dcterms:W3CDTF">2020-10-01T09:38:34Z</dcterms:modified>
  <cp:category/>
</cp:coreProperties>
</file>