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64011"/>
  <mc:AlternateContent xmlns:mc="http://schemas.openxmlformats.org/markup-compatibility/2006">
    <mc:Choice Requires="x15">
      <x15ac:absPath xmlns:x15ac="http://schemas.microsoft.com/office/spreadsheetml/2010/11/ac" url="\\Ws1708y063240\e\02　冨樫担当分\15　各種調査\01　例年調査\07　財政状況資料集\H29決算\06　回答（2回目・追加分）\"/>
    </mc:Choice>
  </mc:AlternateContent>
  <bookViews>
    <workbookView xWindow="0" yWindow="0" windowWidth="24000" windowHeight="9525" firstSheet="13"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<sst xmlns="http://schemas.openxmlformats.org/spreadsheetml/2006/main" count="1105" uniqueCount="617">
  <si>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</si>
  <si>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</si>
  <si>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</si>
  <si>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</si>
  <si>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</si>
  <si>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</si>
  <si>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</si>
  <si>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</si>
  <si>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</si>
  <si>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</si>
  <si>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</si>
  <si>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</si>
  <si>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</si>
  <si>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</si>
  <si>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</si>
  <si>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</si>
  <si>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</si>
  <si>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</si>
  <si>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</si>
  <si>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</si>
  <si>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</si>
  <si>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</si>
  <si>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</si>
  <si>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</si>
  <si>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</si>
  <si>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</si>
  <si>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</si>
  <si>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</si>
  <si>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</si>
  <si>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</si>
  <si>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</si>
  <si>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</si>
  <si>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</si>
  <si>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</si>
  <si>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</si>
  <si>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</si>
  <si>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</si>
  <si>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</si>
  <si>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</si>
  <si>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</si>
  <si>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</si>
  <si>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</si>
  <si>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</si>
  <si>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</si>
  <si>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</si>
  <si>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</si>
  <si>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</si>
  <si>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</si>
  <si>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</si>
  <si>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</si>
  <si>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</si>
  <si>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</si>
  <si>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</si>
  <si>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</si>
  <si>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</si>
  <si>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</si>
  <si>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</si>
  <si>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</si>
  <si>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</si>
  <si>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</si>
  <si>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</si>
  <si>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</si>
  <si>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</si>
  <si>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</si>
  <si>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</si>
  <si>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</si>
  <si>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</si>
  <si>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</si>
  <si>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</si>
  <si>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</si>
  <si>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</si>
  <si>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</si>
  <si>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</si>
  <si>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</si>
  <si>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</si>
  <si>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</si>
  <si>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</si>
  <si>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</si>
  <si>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</si>
  <si>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</si>
  <si>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</si>
  <si>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</si>
  <si>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</si>
  <si>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</si>
  <si>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</si>
  <si>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</si>
  <si>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</si>
  <si>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</si>
  <si>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</si>
  <si>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</si>
  <si>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大江町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</si>
  <si>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</si>
  <si>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</si>
  <si>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</si>
  <si>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</si>
  <si>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</si>
  <si>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</si>
  <si>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</si>
  <si>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</si>
  <si>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</si>
  <si>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</si>
  <si>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</si>
  <si>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</si>
  <si>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</si>
  <si>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</si>
  <si>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</si>
  <si>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</si>
  <si>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</si>
  <si>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</si>
  <si>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</si>
  <si>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</si>
  <si>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</si>
  <si>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</si>
  <si>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</si>
  <si>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</si>
  <si>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</si>
  <si>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</si>
  <si>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</si>
  <si>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</si>
  <si>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</si>
  <si>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</si>
  <si>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</si>
  <si>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</si>
  <si>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</si>
  <si>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</si>
  <si>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</si>
  <si>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</si>
  <si>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</si>
  <si>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</si>
  <si>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</si>
  <si>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</si>
  <si>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</si>
  <si>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</si>
  <si>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</si>
  <si>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</si>
  <si>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</si>
  <si>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</si>
  <si>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</si>
  <si>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</si>
  <si>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</si>
  <si>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</si>
  <si>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</si>
  <si>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</si>
  <si>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</si>
  <si>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0"/>
  </si>
  <si>
    <t>うち日本人(％)</t>
    <phoneticPr fontId="5"/>
  </si>
  <si>
    <t>-2.3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</si>
  <si>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</si>
  <si>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</si>
  <si>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</si>
  <si>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</si>
  <si>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</si>
  <si>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</si>
  <si>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</si>
  <si>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</si>
  <si>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</si>
  <si>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</si>
  <si>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</si>
  <si>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</si>
  <si>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</si>
  <si>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</si>
  <si>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</si>
  <si>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</si>
  <si>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</si>
  <si>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</si>
  <si>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</si>
  <si>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</si>
  <si>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</si>
  <si>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</si>
  <si>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</si>
  <si>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</si>
  <si>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</si>
  <si>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</si>
  <si>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</si>
  <si>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</si>
  <si>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</si>
  <si>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</si>
  <si>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</si>
  <si>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</si>
  <si>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</si>
  <si>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</si>
  <si>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</si>
  <si>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</si>
  <si>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</si>
  <si>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</si>
  <si>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</si>
  <si>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</si>
  <si>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</si>
  <si>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</si>
  <si>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</si>
  <si>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</si>
  <si>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</si>
  <si>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</si>
  <si>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</si>
  <si>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</si>
  <si>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</si>
  <si>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</si>
  <si>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</si>
  <si>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</si>
  <si>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</si>
  <si>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</si>
  <si>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</si>
  <si>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</si>
  <si>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</si>
  <si>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</si>
  <si>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</si>
  <si>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</si>
  <si>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山形県大江町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</si>
  <si>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</si>
  <si>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</si>
  <si>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</si>
  <si>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</si>
  <si>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</si>
  <si>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</si>
  <si>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</si>
  <si>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</si>
  <si>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</si>
  <si>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</si>
  <si>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</si>
  <si>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</si>
  <si>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</si>
  <si>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</si>
  <si>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</si>
  <si>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</si>
  <si>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</si>
  <si>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</si>
  <si>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</si>
  <si>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</si>
  <si>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</si>
  <si>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</si>
  <si>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</si>
  <si>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</si>
  <si>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</si>
  <si>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</si>
  <si>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</si>
  <si>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</si>
  <si>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</si>
  <si>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</si>
  <si>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</si>
  <si>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</si>
  <si>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</si>
  <si>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</si>
  <si>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</si>
  <si>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</si>
  <si>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</si>
  <si>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</si>
  <si>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</si>
  <si>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</si>
  <si>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</si>
  <si>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</si>
  <si>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</si>
  <si>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</si>
  <si>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</si>
  <si>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</si>
  <si>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</si>
  <si>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</si>
  <si>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</si>
  <si>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</si>
  <si>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</si>
  <si>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</si>
  <si>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</si>
  <si>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</si>
  <si>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</si>
  <si>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</si>
  <si>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</si>
  <si>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</si>
  <si>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</si>
  <si>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</si>
  <si>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</si>
  <si>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</si>
  <si>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</si>
  <si>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</si>
  <si>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</si>
  <si>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</si>
  <si>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</si>
  <si>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</si>
  <si>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</si>
  <si>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</si>
  <si>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</si>
  <si>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</si>
  <si>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</si>
  <si>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</si>
  <si>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</si>
  <si>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</si>
  <si>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</si>
  <si>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</si>
  <si>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</si>
  <si>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</si>
  <si>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</si>
  <si>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</si>
  <si>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</si>
  <si>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</si>
  <si>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</si>
  <si>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</si>
  <si>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</si>
  <si>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</si>
  <si>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</si>
  <si>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</si>
  <si>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</si>
  <si>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</si>
  <si>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</si>
  <si>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</si>
  <si>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</si>
  <si>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</si>
  <si>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</si>
  <si>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</si>
  <si>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</si>
  <si>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</si>
  <si>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</si>
  <si>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</si>
  <si>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</si>
  <si>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</si>
  <si>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</si>
  <si>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</si>
  <si>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</si>
  <si>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</si>
  <si>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</si>
  <si>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</si>
  <si>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</si>
  <si>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</si>
  <si>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</si>
  <si>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</si>
  <si>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</si>
  <si>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</si>
  <si>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</si>
  <si>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</si>
  <si>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</si>
  <si>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</si>
  <si>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</si>
  <si>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</si>
  <si>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</si>
  <si>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</si>
  <si>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</si>
  <si>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</si>
  <si>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</si>
  <si>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</si>
  <si>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</si>
  <si>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</si>
  <si>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</si>
  <si>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</si>
  <si>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</si>
  <si>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</si>
  <si>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</si>
  <si>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</si>
  <si>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</si>
  <si>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</si>
  <si>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</si>
  <si>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</si>
  <si>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</si>
  <si>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</si>
  <si>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</si>
  <si>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</si>
  <si>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</si>
  <si>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</si>
  <si>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</si>
  <si>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</si>
  <si>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</si>
  <si>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山形県大江町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</si>
  <si>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</si>
  <si>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</si>
  <si>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</si>
  <si>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</si>
  <si>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</si>
  <si>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</si>
  <si>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</si>
  <si>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</si>
  <si>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</si>
  <si>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</si>
  <si>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</si>
  <si>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</si>
  <si>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</si>
  <si>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</si>
  <si>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</si>
  <si>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</si>
  <si>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</si>
  <si>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</si>
  <si>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</si>
  <si>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</si>
  <si>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</si>
  <si>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</si>
  <si>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</si>
  <si>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</si>
  <si>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</si>
  <si>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</si>
  <si>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</si>
  <si>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</si>
  <si>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</si>
  <si>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</si>
  <si>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</si>
  <si>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</si>
  <si>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</si>
  <si>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</si>
  <si>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</si>
  <si>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</si>
  <si>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</si>
  <si>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介護保険特別会計（介護サービス）</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</si>
  <si>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</si>
  <si>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</si>
  <si>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</si>
  <si>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</si>
  <si>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</si>
  <si>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</si>
  <si>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</si>
  <si>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</si>
  <si>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</si>
  <si>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</si>
  <si>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</si>
  <si>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</si>
  <si>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</si>
  <si>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</si>
  <si>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</si>
  <si>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</si>
  <si>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</si>
  <si>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</si>
  <si>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</si>
  <si>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</si>
  <si>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</si>
  <si>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</si>
  <si>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</si>
  <si>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</si>
  <si>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</si>
  <si>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</si>
  <si>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</si>
  <si>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</si>
  <si>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</si>
  <si>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</si>
  <si>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</si>
  <si>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</si>
  <si>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</si>
  <si>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</si>
  <si>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</si>
  <si>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</si>
  <si>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</si>
  <si>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</si>
  <si>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</si>
  <si>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</si>
  <si>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</si>
  <si>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</si>
  <si>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</si>
  <si>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</si>
  <si>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</si>
  <si>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</si>
  <si>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</si>
  <si>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</si>
  <si>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</si>
  <si>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</si>
  <si>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</si>
  <si>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</si>
  <si>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</si>
  <si>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</si>
  <si>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</si>
  <si>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</si>
  <si>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</si>
  <si>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</si>
  <si>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</si>
  <si>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</si>
  <si>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</si>
  <si>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</si>
  <si>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</si>
  <si>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</si>
  <si>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</si>
  <si>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</si>
  <si>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</si>
  <si>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</si>
  <si>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</si>
  <si>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</si>
  <si>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</si>
  <si>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</si>
  <si>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</si>
  <si>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</si>
  <si>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</si>
  <si>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</si>
  <si>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</si>
  <si>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</si>
  <si>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</si>
  <si>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</si>
  <si>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</si>
  <si>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</si>
  <si>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t>
    <phoneticPr fontId="5"/>
  </si>
  <si>
    <t>(Ｆ)</t>
    <phoneticPr fontId="5"/>
  </si>
  <si>
    <t>宅地造成事業特別会計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</si>
  <si>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</si>
  <si>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</si>
  <si>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</si>
  <si>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</si>
  <si>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</si>
  <si>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</si>
  <si>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</si>
  <si>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</si>
  <si>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</si>
  <si>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</si>
  <si>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</si>
  <si>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</si>
  <si>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</si>
  <si>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</si>
  <si>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</si>
  <si>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</si>
  <si>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</si>
  <si>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</si>
  <si>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</si>
  <si>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</si>
  <si>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</si>
  <si>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</si>
  <si>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</si>
  <si>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</si>
  <si>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</si>
  <si>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</si>
  <si>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</si>
  <si>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</si>
  <si>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</si>
  <si>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</si>
  <si>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</si>
  <si>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</si>
  <si>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</si>
  <si>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</si>
  <si>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</si>
  <si>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</si>
  <si>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</si>
  <si>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</si>
  <si>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</si>
  <si>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</si>
  <si>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</si>
  <si>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</si>
  <si>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</si>
  <si>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</si>
  <si>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</si>
  <si>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</si>
  <si>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</si>
  <si>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</si>
  <si>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</si>
  <si>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</si>
  <si>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</si>
  <si>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</si>
  <si>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</si>
  <si>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</si>
  <si>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</si>
  <si>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</si>
  <si>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</si>
  <si>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</si>
  <si>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</si>
  <si>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</si>
  <si>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</si>
  <si>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</si>
  <si>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</si>
  <si>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</si>
  <si>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</si>
  <si>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</si>
  <si>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</si>
  <si>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</si>
  <si>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</si>
  <si>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</si>
  <si>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</si>
  <si>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</si>
  <si>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</si>
  <si>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</si>
  <si>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</si>
  <si>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</si>
  <si>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</si>
  <si>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</si>
  <si>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</si>
  <si>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</si>
  <si>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</si>
  <si>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</si>
  <si>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</si>
  <si>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</si>
  <si>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</si>
  <si>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</si>
  <si>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</si>
  <si>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</si>
  <si>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1.85</t>
  </si>
  <si>
    <t>▲ 4.77</t>
  </si>
  <si>
    <t>▲ 1.63</t>
  </si>
  <si>
    <t>水道事業会計</t>
  </si>
  <si>
    <t>一般会計</t>
  </si>
  <si>
    <t>国民健康保険特別会計</t>
  </si>
  <si>
    <t>介護保険特別会計</t>
  </si>
  <si>
    <t>宅地造成事業特別会計</t>
  </si>
  <si>
    <t>公共下水道事業特別会計</t>
  </si>
  <si>
    <t>後期高齢者医療特別会計</t>
  </si>
  <si>
    <t>農業集落排水事業特別会計</t>
  </si>
  <si>
    <t>その他会計（赤字）</t>
  </si>
  <si>
    <t>その他会計（黒字）</t>
  </si>
  <si>
    <t>町有施設整備基金</t>
    <rPh sb="0" eb="2">
      <t>チョウユウ</t>
    </rPh>
    <rPh sb="2" eb="4">
      <t>シセツ</t>
    </rPh>
    <rPh sb="4" eb="6">
      <t>セイビ</t>
    </rPh>
    <rPh sb="6" eb="8">
      <t>キキン</t>
    </rPh>
    <phoneticPr fontId="11"/>
  </si>
  <si>
    <t>ふるさとまちづくり寄附基金</t>
    <rPh sb="9" eb="11">
      <t>キフ</t>
    </rPh>
    <rPh sb="11" eb="13">
      <t>キキン</t>
    </rPh>
    <phoneticPr fontId="11"/>
  </si>
  <si>
    <t>ふるさと奨学基金</t>
    <rPh sb="4" eb="6">
      <t>ショウガク</t>
    </rPh>
    <rPh sb="6" eb="8">
      <t>キキン</t>
    </rPh>
    <phoneticPr fontId="11"/>
  </si>
  <si>
    <t>起業支援基金</t>
    <rPh sb="0" eb="2">
      <t>キギョウ</t>
    </rPh>
    <rPh sb="2" eb="4">
      <t>シエン</t>
    </rPh>
    <rPh sb="4" eb="6">
      <t>キキン</t>
    </rPh>
    <phoneticPr fontId="11"/>
  </si>
  <si>
    <t>景観づくり基金</t>
    <rPh sb="0" eb="2">
      <t>ケイカン</t>
    </rPh>
    <rPh sb="5" eb="7">
      <t>キキン</t>
    </rPh>
    <phoneticPr fontId="11"/>
  </si>
  <si>
    <t>-</t>
    <phoneticPr fontId="2"/>
  </si>
  <si>
    <t>-</t>
    <phoneticPr fontId="2"/>
  </si>
  <si>
    <t>西村山広域行政事務組合（普通会計分）</t>
    <rPh sb="0" eb="3">
      <t>ニシムラヤマ</t>
    </rPh>
    <rPh sb="3" eb="5">
      <t>コウイキ</t>
    </rPh>
    <rPh sb="5" eb="7">
      <t>ギョウセイ</t>
    </rPh>
    <rPh sb="7" eb="9">
      <t>ジム</t>
    </rPh>
    <rPh sb="9" eb="11">
      <t>クミアイ</t>
    </rPh>
    <rPh sb="12" eb="14">
      <t>フツウ</t>
    </rPh>
    <rPh sb="14" eb="16">
      <t>カイケイ</t>
    </rPh>
    <rPh sb="16" eb="17">
      <t>ブン</t>
    </rPh>
    <phoneticPr fontId="2"/>
  </si>
  <si>
    <t>西村山広域行政事務組合（事業会計分）</t>
    <rPh sb="0" eb="3">
      <t>ニシムラヤマ</t>
    </rPh>
    <rPh sb="3" eb="5">
      <t>コウイキ</t>
    </rPh>
    <rPh sb="5" eb="7">
      <t>ギョウセイ</t>
    </rPh>
    <rPh sb="7" eb="9">
      <t>ジム</t>
    </rPh>
    <rPh sb="9" eb="11">
      <t>クミアイ</t>
    </rPh>
    <rPh sb="12" eb="14">
      <t>ジギョウ</t>
    </rPh>
    <rPh sb="14" eb="16">
      <t>カイケイ</t>
    </rPh>
    <rPh sb="16" eb="17">
      <t>ブン</t>
    </rPh>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</si>
  <si>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</si>
  <si>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</si>
  <si>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</si>
  <si>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</si>
  <si>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</si>
  <si>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t>
    <phoneticPr fontId="2"/>
  </si>
  <si>
    <t>-</t>
    <phoneticPr fontId="2"/>
  </si>
  <si>
    <t>大江町産業振興公社</t>
  </si>
  <si>
    <t>-</t>
    <phoneticPr fontId="2"/>
  </si>
  <si>
    <t>-</t>
    <phoneticPr fontId="2"/>
  </si>
  <si>
    <t>実質公債費比率</t>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</si>
  <si>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</si>
  <si>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</si>
  <si>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</si>
  <si>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</si>
  <si>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</si>
  <si>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は、類似団体と比較して高くなっているが前年と比べ改善している。改善の要因としては、地方債現在高の増などにより将来負担額は増となったものの、充当可能基金の増などによる充当可能財源等が大幅に増となったことなどが挙げられる。今後も後世への負担軽減のために、精査のうえ事業を実施していくなど財政の健全化に努めていく。
実質公債費比率は類似団体と比較しても低い水準にあり、近年は低下傾向にあるものの、平成28年度以降に完了した中央公民館改築事業や防災行政無線整備事業、公立保育所整備事業等の大規模事業に係る地方債の償還が始まることで、上昇していくことが見込まれることから、これまで以上に公債費の適正化に取り組んでいく必要がある。</t>
    <rPh sb="0" eb="2">
      <t>ショウライ</t>
    </rPh>
    <rPh sb="2" eb="4">
      <t>フタン</t>
    </rPh>
    <rPh sb="4" eb="6">
      <t>ヒリツ</t>
    </rPh>
    <rPh sb="8" eb="10">
      <t>ルイジ</t>
    </rPh>
    <rPh sb="10" eb="12">
      <t>ダンタイ</t>
    </rPh>
    <rPh sb="13" eb="15">
      <t>ヒカク</t>
    </rPh>
    <rPh sb="17" eb="18">
      <t>タカ</t>
    </rPh>
    <rPh sb="25" eb="27">
      <t>ゼンネン</t>
    </rPh>
    <rPh sb="28" eb="29">
      <t>クラ</t>
    </rPh>
    <rPh sb="30" eb="32">
      <t>カイゼン</t>
    </rPh>
    <rPh sb="37" eb="39">
      <t>カイゼン</t>
    </rPh>
    <rPh sb="40" eb="42">
      <t>ヨウイン</t>
    </rPh>
    <rPh sb="47" eb="50">
      <t>チホウサイ</t>
    </rPh>
    <rPh sb="50" eb="52">
      <t>ゲンザイ</t>
    </rPh>
    <rPh sb="52" eb="53">
      <t>ダカ</t>
    </rPh>
    <rPh sb="54" eb="55">
      <t>ゾウ</t>
    </rPh>
    <rPh sb="60" eb="62">
      <t>ショウライ</t>
    </rPh>
    <rPh sb="62" eb="64">
      <t>フタン</t>
    </rPh>
    <rPh sb="64" eb="65">
      <t>ガク</t>
    </rPh>
    <rPh sb="66" eb="67">
      <t>ゾウ</t>
    </rPh>
    <rPh sb="75" eb="77">
      <t>ジュウトウ</t>
    </rPh>
    <rPh sb="77" eb="79">
      <t>カノウ</t>
    </rPh>
    <rPh sb="79" eb="81">
      <t>キキン</t>
    </rPh>
    <rPh sb="82" eb="83">
      <t>ゾウ</t>
    </rPh>
    <rPh sb="88" eb="90">
      <t>ジュウトウ</t>
    </rPh>
    <rPh sb="90" eb="92">
      <t>カノウ</t>
    </rPh>
    <rPh sb="92" eb="94">
      <t>ザイゲン</t>
    </rPh>
    <rPh sb="94" eb="95">
      <t>トウ</t>
    </rPh>
    <rPh sb="96" eb="98">
      <t>オオハバ</t>
    </rPh>
    <rPh sb="99" eb="100">
      <t>ゾウ</t>
    </rPh>
    <rPh sb="109" eb="110">
      <t>ア</t>
    </rPh>
    <rPh sb="115" eb="117">
      <t>コンゴ</t>
    </rPh>
    <rPh sb="118" eb="120">
      <t>コウセイ</t>
    </rPh>
    <rPh sb="122" eb="124">
      <t>フタン</t>
    </rPh>
    <rPh sb="124" eb="126">
      <t>ケイゲン</t>
    </rPh>
    <rPh sb="131" eb="133">
      <t>セイサ</t>
    </rPh>
    <rPh sb="136" eb="138">
      <t>ジギョウ</t>
    </rPh>
    <rPh sb="139" eb="141">
      <t>ジッシ</t>
    </rPh>
    <rPh sb="147" eb="149">
      <t>ザイセイ</t>
    </rPh>
    <rPh sb="150" eb="153">
      <t>ケンゼンカ</t>
    </rPh>
    <rPh sb="154" eb="155">
      <t>ツト</t>
    </rPh>
    <rPh sb="161" eb="163">
      <t>ジッシツ</t>
    </rPh>
    <rPh sb="163" eb="166">
      <t>コウサイヒ</t>
    </rPh>
    <rPh sb="166" eb="168">
      <t>ヒリツ</t>
    </rPh>
    <rPh sb="169" eb="171">
      <t>ルイジ</t>
    </rPh>
    <rPh sb="171" eb="173">
      <t>ダンタイ</t>
    </rPh>
    <rPh sb="174" eb="176">
      <t>ヒカク</t>
    </rPh>
    <rPh sb="179" eb="180">
      <t>ヒク</t>
    </rPh>
    <rPh sb="181" eb="183">
      <t>スイジュン</t>
    </rPh>
    <rPh sb="187" eb="189">
      <t>キンネン</t>
    </rPh>
    <rPh sb="190" eb="192">
      <t>テイカ</t>
    </rPh>
    <rPh sb="192" eb="194">
      <t>ケイコウ</t>
    </rPh>
    <rPh sb="201" eb="203">
      <t>ヘイセイ</t>
    </rPh>
    <rPh sb="205" eb="207">
      <t>ネンド</t>
    </rPh>
    <rPh sb="207" eb="209">
      <t>イコウ</t>
    </rPh>
    <rPh sb="210" eb="212">
      <t>カンリョウ</t>
    </rPh>
    <rPh sb="214" eb="216">
      <t>チュウオウ</t>
    </rPh>
    <rPh sb="216" eb="219">
      <t>コウミンカン</t>
    </rPh>
    <rPh sb="219" eb="221">
      <t>カイチク</t>
    </rPh>
    <rPh sb="221" eb="223">
      <t>ジギョウ</t>
    </rPh>
    <rPh sb="224" eb="226">
      <t>ボウサイ</t>
    </rPh>
    <rPh sb="226" eb="228">
      <t>ギョウセイ</t>
    </rPh>
    <rPh sb="228" eb="230">
      <t>ムセン</t>
    </rPh>
    <rPh sb="230" eb="232">
      <t>セイビ</t>
    </rPh>
    <rPh sb="232" eb="234">
      <t>ジギョウ</t>
    </rPh>
    <rPh sb="235" eb="237">
      <t>コウリツ</t>
    </rPh>
    <rPh sb="237" eb="239">
      <t>ホイク</t>
    </rPh>
    <rPh sb="239" eb="240">
      <t>ショ</t>
    </rPh>
    <rPh sb="240" eb="242">
      <t>セイビ</t>
    </rPh>
    <rPh sb="242" eb="244">
      <t>ジギョウ</t>
    </rPh>
    <rPh sb="244" eb="245">
      <t>トウ</t>
    </rPh>
    <rPh sb="246" eb="249">
      <t>ダイキボ</t>
    </rPh>
    <rPh sb="249" eb="251">
      <t>ジギョウ</t>
    </rPh>
    <rPh sb="252" eb="253">
      <t>カカ</t>
    </rPh>
    <rPh sb="254" eb="257">
      <t>チホウサイ</t>
    </rPh>
    <rPh sb="258" eb="260">
      <t>ショウカン</t>
    </rPh>
    <rPh sb="261" eb="262">
      <t>ハジ</t>
    </rPh>
    <rPh sb="268" eb="270">
      <t>ジョウショウ</t>
    </rPh>
    <rPh sb="277" eb="279">
      <t>ミコ</t>
    </rPh>
    <rPh sb="291" eb="293">
      <t>イジョウ</t>
    </rPh>
    <rPh sb="294" eb="297">
      <t>コウサイヒ</t>
    </rPh>
    <rPh sb="298" eb="301">
      <t>テキセイカ</t>
    </rPh>
    <rPh sb="302" eb="303">
      <t>ト</t>
    </rPh>
    <rPh sb="304" eb="305">
      <t>ク</t>
    </rPh>
    <rPh sb="309" eb="311">
      <t>ヒツヨウ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</si>
  <si>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</si>
  <si>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</si>
  <si>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</si>
  <si>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類似団体内平均値</t>
    <phoneticPr fontId="5"/>
  </si>
  <si>
    <t>将来負担比率は、類似団体と比較して高くなっているが前年と比べ改善している。改善の要因としては、地方債現在高の増などにより将来負担額は増となったものの、充当可能基金の増などによる充当可能財源等が大幅に増となったことなどが挙げられる。今後も後世への負担軽減のために、精査のうえ事業を実施していくなど財政の健全化に努めていく。
有形固定資産減価償却率は類似団体と比較し若干高い水準となっているが、公共施設等総合管理計画に基づき長寿命化対策などに取り組むなど固定資産の適正な維持管理を進めていく。</t>
    <rPh sb="161" eb="163">
      <t>ユウケイ</t>
    </rPh>
    <rPh sb="163" eb="165">
      <t>コテイ</t>
    </rPh>
    <rPh sb="165" eb="167">
      <t>シサン</t>
    </rPh>
    <rPh sb="167" eb="169">
      <t>ゲンカ</t>
    </rPh>
    <rPh sb="169" eb="171">
      <t>ショウキャク</t>
    </rPh>
    <rPh sb="171" eb="172">
      <t>リツ</t>
    </rPh>
    <rPh sb="173" eb="175">
      <t>ルイジ</t>
    </rPh>
    <rPh sb="175" eb="177">
      <t>ダンタイ</t>
    </rPh>
    <rPh sb="178" eb="180">
      <t>ヒカク</t>
    </rPh>
    <rPh sb="181" eb="183">
      <t>ジャッカン</t>
    </rPh>
    <rPh sb="183" eb="184">
      <t>タカ</t>
    </rPh>
    <rPh sb="185" eb="187">
      <t>スイジュン</t>
    </rPh>
    <rPh sb="195" eb="197">
      <t>コウキョウ</t>
    </rPh>
    <rPh sb="197" eb="199">
      <t>シセツ</t>
    </rPh>
    <rPh sb="199" eb="200">
      <t>トウ</t>
    </rPh>
    <rPh sb="200" eb="202">
      <t>ソウゴウ</t>
    </rPh>
    <rPh sb="202" eb="204">
      <t>カンリ</t>
    </rPh>
    <rPh sb="204" eb="206">
      <t>ケイカク</t>
    </rPh>
    <rPh sb="207" eb="208">
      <t>モト</t>
    </rPh>
    <rPh sb="210" eb="214">
      <t>チョウジュミョウカ</t>
    </rPh>
    <rPh sb="214" eb="216">
      <t>タイサク</t>
    </rPh>
    <rPh sb="219" eb="220">
      <t>ト</t>
    </rPh>
    <rPh sb="221" eb="222">
      <t>ク</t>
    </rPh>
    <rPh sb="225" eb="227">
      <t>コテイ</t>
    </rPh>
    <rPh sb="227" eb="229">
      <t>シサン</t>
    </rPh>
    <rPh sb="230" eb="232">
      <t>テキセイ</t>
    </rPh>
    <rPh sb="233" eb="235">
      <t>イジ</t>
    </rPh>
    <rPh sb="235" eb="237">
      <t>カンリ</t>
    </rPh>
    <rPh sb="238" eb="239">
      <t>スス</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</si>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</sst>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118223</c:v>
                </c:pt>
                <c:pt idx="1">
                  <c:v>128485</c:v>
                </c:pt>
                <c:pt idx="2">
                  <c:v>128611</c:v>
                </c:pt>
                <c:pt idx="3">
                  <c:v>138651</c:v>
                </c:pt>
                <c:pt idx="4">
                  <c:v>122882</c:v>
                </c:pt>
              </c:numCache>
            </c:numRef>
          </c:val>
          <c:smooth val="0"/>
          <c:extLst>
            <c:ext xmlns:c16="http://schemas.microsoft.com/office/drawing/2014/chart" uri="{C3380CC4-5D6E-409C-BE32-E72D297353CC}">
              <c16:uniqueId val="{00000000-E9C9-4C58-BF7F-CD4C94693D5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89113</c:v>
                </c:pt>
                <c:pt idx="1">
                  <c:v>102285</c:v>
                </c:pt>
                <c:pt idx="2">
                  <c:v>174757</c:v>
                </c:pt>
                <c:pt idx="3">
                  <c:v>160277</c:v>
                </c:pt>
                <c:pt idx="4">
                  <c:v>132030</c:v>
                </c:pt>
              </c:numCache>
            </c:numRef>
          </c:val>
          <c:smooth val="0"/>
          <c:extLst>
            <c:ext xmlns:c16="http://schemas.microsoft.com/office/drawing/2014/chart" uri="{C3380CC4-5D6E-409C-BE32-E72D297353CC}">
              <c16:uniqueId val="{00000001-E9C9-4C58-BF7F-CD4C94693D5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8.99</c:v>
                </c:pt>
                <c:pt idx="1">
                  <c:v>6.44</c:v>
                </c:pt>
                <c:pt idx="2">
                  <c:v>8.7799999999999994</c:v>
                </c:pt>
                <c:pt idx="3">
                  <c:v>5.94</c:v>
                </c:pt>
                <c:pt idx="4">
                  <c:v>6.95</c:v>
                </c:pt>
              </c:numCache>
            </c:numRef>
          </c:val>
          <c:extLst>
            <c:ext xmlns:c16="http://schemas.microsoft.com/office/drawing/2014/chart" uri="{C3380CC4-5D6E-409C-BE32-E72D297353CC}">
              <c16:uniqueId val="{00000000-46CB-4364-B399-C81047D197F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23.69</c:v>
                </c:pt>
                <c:pt idx="1">
                  <c:v>24.96</c:v>
                </c:pt>
                <c:pt idx="2">
                  <c:v>25.08</c:v>
                </c:pt>
                <c:pt idx="3">
                  <c:v>23.92</c:v>
                </c:pt>
                <c:pt idx="4">
                  <c:v>21.45</c:v>
                </c:pt>
              </c:numCache>
            </c:numRef>
          </c:val>
          <c:extLst>
            <c:ext xmlns:c16="http://schemas.microsoft.com/office/drawing/2014/chart" uri="{C3380CC4-5D6E-409C-BE32-E72D297353CC}">
              <c16:uniqueId val="{00000001-46CB-4364-B399-C81047D197F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1.06</c:v>
                </c:pt>
                <c:pt idx="1">
                  <c:v>-1.85</c:v>
                </c:pt>
                <c:pt idx="2">
                  <c:v>2.75</c:v>
                </c:pt>
                <c:pt idx="3">
                  <c:v>-4.7699999999999996</c:v>
                </c:pt>
                <c:pt idx="4">
                  <c:v>-1.63</c:v>
                </c:pt>
              </c:numCache>
            </c:numRef>
          </c:val>
          <c:smooth val="0"/>
          <c:extLst>
            <c:ext xmlns:c16="http://schemas.microsoft.com/office/drawing/2014/chart" uri="{C3380CC4-5D6E-409C-BE32-E72D297353CC}">
              <c16:uniqueId val="{00000002-46CB-4364-B399-C81047D197F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0.04</c:v>
                </c:pt>
                <c:pt idx="2">
                  <c:v>#N/A</c:v>
                </c:pt>
                <c:pt idx="3">
                  <c:v>0.04</c:v>
                </c:pt>
                <c:pt idx="4">
                  <c:v>#N/A</c:v>
                </c:pt>
                <c:pt idx="5">
                  <c:v>0.08</c:v>
                </c:pt>
                <c:pt idx="6">
                  <c:v>#N/A</c:v>
                </c:pt>
                <c:pt idx="7">
                  <c:v>0</c:v>
                </c:pt>
                <c:pt idx="8">
                  <c:v>#N/A</c:v>
                </c:pt>
                <c:pt idx="9">
                  <c:v>0</c:v>
                </c:pt>
              </c:numCache>
            </c:numRef>
          </c:val>
          <c:extLst>
            <c:ext xmlns:c16="http://schemas.microsoft.com/office/drawing/2014/chart" uri="{C3380CC4-5D6E-409C-BE32-E72D297353CC}">
              <c16:uniqueId val="{00000000-C6DB-4880-9AB9-402B56DEA31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6DB-4880-9AB9-402B56DEA311}"/>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0.02</c:v>
                </c:pt>
                <c:pt idx="4">
                  <c:v>#N/A</c:v>
                </c:pt>
                <c:pt idx="5">
                  <c:v>0.04</c:v>
                </c:pt>
                <c:pt idx="6">
                  <c:v>#N/A</c:v>
                </c:pt>
                <c:pt idx="7">
                  <c:v>0.05</c:v>
                </c:pt>
                <c:pt idx="8">
                  <c:v>#N/A</c:v>
                </c:pt>
                <c:pt idx="9">
                  <c:v>0.04</c:v>
                </c:pt>
              </c:numCache>
            </c:numRef>
          </c:val>
          <c:extLst>
            <c:ext xmlns:c16="http://schemas.microsoft.com/office/drawing/2014/chart" uri="{C3380CC4-5D6E-409C-BE32-E72D297353CC}">
              <c16:uniqueId val="{00000002-C6DB-4880-9AB9-402B56DEA31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0.06</c:v>
                </c:pt>
                <c:pt idx="2">
                  <c:v>#N/A</c:v>
                </c:pt>
                <c:pt idx="3">
                  <c:v>0.06</c:v>
                </c:pt>
                <c:pt idx="4">
                  <c:v>#N/A</c:v>
                </c:pt>
                <c:pt idx="5">
                  <c:v>0.05</c:v>
                </c:pt>
                <c:pt idx="6">
                  <c:v>#N/A</c:v>
                </c:pt>
                <c:pt idx="7">
                  <c:v>7.0000000000000007E-2</c:v>
                </c:pt>
                <c:pt idx="8">
                  <c:v>#N/A</c:v>
                </c:pt>
                <c:pt idx="9">
                  <c:v>7.0000000000000007E-2</c:v>
                </c:pt>
              </c:numCache>
            </c:numRef>
          </c:val>
          <c:extLst>
            <c:ext xmlns:c16="http://schemas.microsoft.com/office/drawing/2014/chart" uri="{C3380CC4-5D6E-409C-BE32-E72D297353CC}">
              <c16:uniqueId val="{00000003-C6DB-4880-9AB9-402B56DEA311}"/>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0.16</c:v>
                </c:pt>
                <c:pt idx="2">
                  <c:v>#N/A</c:v>
                </c:pt>
                <c:pt idx="3">
                  <c:v>0.14000000000000001</c:v>
                </c:pt>
                <c:pt idx="4">
                  <c:v>#N/A</c:v>
                </c:pt>
                <c:pt idx="5">
                  <c:v>0.18</c:v>
                </c:pt>
                <c:pt idx="6">
                  <c:v>#N/A</c:v>
                </c:pt>
                <c:pt idx="7">
                  <c:v>0.25</c:v>
                </c:pt>
                <c:pt idx="8">
                  <c:v>#N/A</c:v>
                </c:pt>
                <c:pt idx="9">
                  <c:v>0.15</c:v>
                </c:pt>
              </c:numCache>
            </c:numRef>
          </c:val>
          <c:extLst>
            <c:ext xmlns:c16="http://schemas.microsoft.com/office/drawing/2014/chart" uri="{C3380CC4-5D6E-409C-BE32-E72D297353CC}">
              <c16:uniqueId val="{00000004-C6DB-4880-9AB9-402B56DEA311}"/>
            </c:ext>
          </c:extLst>
        </c:ser>
        <c:ser>
          <c:idx val="5"/>
          <c:order val="5"/>
          <c:tx>
            <c:strRef>
              <c:f>データシート!$A$32</c:f>
              <c:strCache>
                <c:ptCount val="1"/>
                <c:pt idx="0">
                  <c:v>宅地造成事業特別会計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0.95</c:v>
                </c:pt>
                <c:pt idx="6">
                  <c:v>#N/A</c:v>
                </c:pt>
                <c:pt idx="7">
                  <c:v>0.72</c:v>
                </c:pt>
                <c:pt idx="8">
                  <c:v>#N/A</c:v>
                </c:pt>
                <c:pt idx="9">
                  <c:v>0.71</c:v>
                </c:pt>
              </c:numCache>
            </c:numRef>
          </c:val>
          <c:extLst>
            <c:ext xmlns:c16="http://schemas.microsoft.com/office/drawing/2014/chart" uri="{C3380CC4-5D6E-409C-BE32-E72D297353CC}">
              <c16:uniqueId val="{00000005-C6DB-4880-9AB9-402B56DEA31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0.63</c:v>
                </c:pt>
                <c:pt idx="2">
                  <c:v>#N/A</c:v>
                </c:pt>
                <c:pt idx="3">
                  <c:v>1.63</c:v>
                </c:pt>
                <c:pt idx="4">
                  <c:v>#N/A</c:v>
                </c:pt>
                <c:pt idx="5">
                  <c:v>0.93</c:v>
                </c:pt>
                <c:pt idx="6">
                  <c:v>#N/A</c:v>
                </c:pt>
                <c:pt idx="7">
                  <c:v>1.32</c:v>
                </c:pt>
                <c:pt idx="8">
                  <c:v>#N/A</c:v>
                </c:pt>
                <c:pt idx="9">
                  <c:v>1.05</c:v>
                </c:pt>
              </c:numCache>
            </c:numRef>
          </c:val>
          <c:extLst>
            <c:ext xmlns:c16="http://schemas.microsoft.com/office/drawing/2014/chart" uri="{C3380CC4-5D6E-409C-BE32-E72D297353CC}">
              <c16:uniqueId val="{00000006-C6DB-4880-9AB9-402B56DEA31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2.85</c:v>
                </c:pt>
                <c:pt idx="2">
                  <c:v>#N/A</c:v>
                </c:pt>
                <c:pt idx="3">
                  <c:v>2.63</c:v>
                </c:pt>
                <c:pt idx="4">
                  <c:v>#N/A</c:v>
                </c:pt>
                <c:pt idx="5">
                  <c:v>2.27</c:v>
                </c:pt>
                <c:pt idx="6">
                  <c:v>#N/A</c:v>
                </c:pt>
                <c:pt idx="7">
                  <c:v>2.4300000000000002</c:v>
                </c:pt>
                <c:pt idx="8">
                  <c:v>#N/A</c:v>
                </c:pt>
                <c:pt idx="9">
                  <c:v>2.36</c:v>
                </c:pt>
              </c:numCache>
            </c:numRef>
          </c:val>
          <c:extLst>
            <c:ext xmlns:c16="http://schemas.microsoft.com/office/drawing/2014/chart" uri="{C3380CC4-5D6E-409C-BE32-E72D297353CC}">
              <c16:uniqueId val="{00000007-C6DB-4880-9AB9-402B56DEA31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8.99</c:v>
                </c:pt>
                <c:pt idx="2">
                  <c:v>#N/A</c:v>
                </c:pt>
                <c:pt idx="3">
                  <c:v>6.43</c:v>
                </c:pt>
                <c:pt idx="4">
                  <c:v>#N/A</c:v>
                </c:pt>
                <c:pt idx="5">
                  <c:v>8.7799999999999994</c:v>
                </c:pt>
                <c:pt idx="6">
                  <c:v>#N/A</c:v>
                </c:pt>
                <c:pt idx="7">
                  <c:v>5.94</c:v>
                </c:pt>
                <c:pt idx="8">
                  <c:v>#N/A</c:v>
                </c:pt>
                <c:pt idx="9">
                  <c:v>6.94</c:v>
                </c:pt>
              </c:numCache>
            </c:numRef>
          </c:val>
          <c:extLst>
            <c:ext xmlns:c16="http://schemas.microsoft.com/office/drawing/2014/chart" uri="{C3380CC4-5D6E-409C-BE32-E72D297353CC}">
              <c16:uniqueId val="{00000008-C6DB-4880-9AB9-402B56DEA31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8.0399999999999991</c:v>
                </c:pt>
                <c:pt idx="2">
                  <c:v>#N/A</c:v>
                </c:pt>
                <c:pt idx="3">
                  <c:v>8.61</c:v>
                </c:pt>
                <c:pt idx="4">
                  <c:v>#N/A</c:v>
                </c:pt>
                <c:pt idx="5">
                  <c:v>7.76</c:v>
                </c:pt>
                <c:pt idx="6">
                  <c:v>#N/A</c:v>
                </c:pt>
                <c:pt idx="7">
                  <c:v>8.56</c:v>
                </c:pt>
                <c:pt idx="8">
                  <c:v>#N/A</c:v>
                </c:pt>
                <c:pt idx="9">
                  <c:v>8.68</c:v>
                </c:pt>
              </c:numCache>
            </c:numRef>
          </c:val>
          <c:extLst>
            <c:ext xmlns:c16="http://schemas.microsoft.com/office/drawing/2014/chart" uri="{C3380CC4-5D6E-409C-BE32-E72D297353CC}">
              <c16:uniqueId val="{00000009-C6DB-4880-9AB9-402B56DEA31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595</c:v>
                </c:pt>
                <c:pt idx="5">
                  <c:v>623</c:v>
                </c:pt>
                <c:pt idx="8">
                  <c:v>523</c:v>
                </c:pt>
                <c:pt idx="11">
                  <c:v>513</c:v>
                </c:pt>
                <c:pt idx="14">
                  <c:v>507</c:v>
                </c:pt>
              </c:numCache>
            </c:numRef>
          </c:val>
          <c:extLst>
            <c:ext xmlns:c16="http://schemas.microsoft.com/office/drawing/2014/chart" uri="{C3380CC4-5D6E-409C-BE32-E72D297353CC}">
              <c16:uniqueId val="{00000000-BD88-4811-88B7-1F2E8774F06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D88-4811-88B7-1F2E8774F06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D88-4811-88B7-1F2E8774F06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25</c:v>
                </c:pt>
                <c:pt idx="3">
                  <c:v>2</c:v>
                </c:pt>
                <c:pt idx="6">
                  <c:v>5</c:v>
                </c:pt>
                <c:pt idx="9">
                  <c:v>7</c:v>
                </c:pt>
                <c:pt idx="12">
                  <c:v>7</c:v>
                </c:pt>
              </c:numCache>
            </c:numRef>
          </c:val>
          <c:extLst>
            <c:ext xmlns:c16="http://schemas.microsoft.com/office/drawing/2014/chart" uri="{C3380CC4-5D6E-409C-BE32-E72D297353CC}">
              <c16:uniqueId val="{00000003-BD88-4811-88B7-1F2E8774F06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172</c:v>
                </c:pt>
                <c:pt idx="3">
                  <c:v>177</c:v>
                </c:pt>
                <c:pt idx="6">
                  <c:v>181</c:v>
                </c:pt>
                <c:pt idx="9">
                  <c:v>176</c:v>
                </c:pt>
                <c:pt idx="12">
                  <c:v>178</c:v>
                </c:pt>
              </c:numCache>
            </c:numRef>
          </c:val>
          <c:extLst>
            <c:ext xmlns:c16="http://schemas.microsoft.com/office/drawing/2014/chart" uri="{C3380CC4-5D6E-409C-BE32-E72D297353CC}">
              <c16:uniqueId val="{00000004-BD88-4811-88B7-1F2E8774F06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88-4811-88B7-1F2E8774F06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D88-4811-88B7-1F2E8774F06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632</c:v>
                </c:pt>
                <c:pt idx="3">
                  <c:v>591</c:v>
                </c:pt>
                <c:pt idx="6">
                  <c:v>450</c:v>
                </c:pt>
                <c:pt idx="9">
                  <c:v>430</c:v>
                </c:pt>
                <c:pt idx="12">
                  <c:v>424</c:v>
                </c:pt>
              </c:numCache>
            </c:numRef>
          </c:val>
          <c:extLst>
            <c:ext xmlns:c16="http://schemas.microsoft.com/office/drawing/2014/chart" uri="{C3380CC4-5D6E-409C-BE32-E72D297353CC}">
              <c16:uniqueId val="{00000007-BD88-4811-88B7-1F2E8774F06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234</c:v>
                </c:pt>
                <c:pt idx="2">
                  <c:v>#N/A</c:v>
                </c:pt>
                <c:pt idx="3">
                  <c:v>#N/A</c:v>
                </c:pt>
                <c:pt idx="4">
                  <c:v>147</c:v>
                </c:pt>
                <c:pt idx="5">
                  <c:v>#N/A</c:v>
                </c:pt>
                <c:pt idx="6">
                  <c:v>#N/A</c:v>
                </c:pt>
                <c:pt idx="7">
                  <c:v>113</c:v>
                </c:pt>
                <c:pt idx="8">
                  <c:v>#N/A</c:v>
                </c:pt>
                <c:pt idx="9">
                  <c:v>#N/A</c:v>
                </c:pt>
                <c:pt idx="10">
                  <c:v>100</c:v>
                </c:pt>
                <c:pt idx="11">
                  <c:v>#N/A</c:v>
                </c:pt>
                <c:pt idx="12">
                  <c:v>#N/A</c:v>
                </c:pt>
                <c:pt idx="13">
                  <c:v>102</c:v>
                </c:pt>
                <c:pt idx="14">
                  <c:v>#N/A</c:v>
                </c:pt>
              </c:numCache>
            </c:numRef>
          </c:val>
          <c:smooth val="0"/>
          <c:extLst>
            <c:ext xmlns:c16="http://schemas.microsoft.com/office/drawing/2014/chart" uri="{C3380CC4-5D6E-409C-BE32-E72D297353CC}">
              <c16:uniqueId val="{00000008-BD88-4811-88B7-1F2E8774F06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5179</c:v>
                </c:pt>
                <c:pt idx="5">
                  <c:v>5185</c:v>
                </c:pt>
                <c:pt idx="8">
                  <c:v>5045</c:v>
                </c:pt>
                <c:pt idx="11">
                  <c:v>5760</c:v>
                </c:pt>
                <c:pt idx="14">
                  <c:v>5832</c:v>
                </c:pt>
              </c:numCache>
            </c:numRef>
          </c:val>
          <c:extLst>
            <c:ext xmlns:c16="http://schemas.microsoft.com/office/drawing/2014/chart" uri="{C3380CC4-5D6E-409C-BE32-E72D297353CC}">
              <c16:uniqueId val="{00000000-26D8-42D1-814F-8ED65588824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305</c:v>
                </c:pt>
                <c:pt idx="5">
                  <c:v>276</c:v>
                </c:pt>
                <c:pt idx="8">
                  <c:v>257</c:v>
                </c:pt>
                <c:pt idx="11">
                  <c:v>243</c:v>
                </c:pt>
                <c:pt idx="14">
                  <c:v>220</c:v>
                </c:pt>
              </c:numCache>
            </c:numRef>
          </c:val>
          <c:extLst>
            <c:ext xmlns:c16="http://schemas.microsoft.com/office/drawing/2014/chart" uri="{C3380CC4-5D6E-409C-BE32-E72D297353CC}">
              <c16:uniqueId val="{00000001-26D8-42D1-814F-8ED65588824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1648</c:v>
                </c:pt>
                <c:pt idx="5">
                  <c:v>1767</c:v>
                </c:pt>
                <c:pt idx="8">
                  <c:v>1967</c:v>
                </c:pt>
                <c:pt idx="11">
                  <c:v>1905</c:v>
                </c:pt>
                <c:pt idx="14">
                  <c:v>1982</c:v>
                </c:pt>
              </c:numCache>
            </c:numRef>
          </c:val>
          <c:extLst>
            <c:ext xmlns:c16="http://schemas.microsoft.com/office/drawing/2014/chart" uri="{C3380CC4-5D6E-409C-BE32-E72D297353CC}">
              <c16:uniqueId val="{00000002-26D8-42D1-814F-8ED65588824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6D8-42D1-814F-8ED65588824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6D8-42D1-814F-8ED65588824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6D8-42D1-814F-8ED65588824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1067</c:v>
                </c:pt>
                <c:pt idx="3">
                  <c:v>979</c:v>
                </c:pt>
                <c:pt idx="6">
                  <c:v>975</c:v>
                </c:pt>
                <c:pt idx="9">
                  <c:v>901</c:v>
                </c:pt>
                <c:pt idx="12">
                  <c:v>890</c:v>
                </c:pt>
              </c:numCache>
            </c:numRef>
          </c:val>
          <c:extLst>
            <c:ext xmlns:c16="http://schemas.microsoft.com/office/drawing/2014/chart" uri="{C3380CC4-5D6E-409C-BE32-E72D297353CC}">
              <c16:uniqueId val="{00000006-26D8-42D1-814F-8ED65588824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50</c:v>
                </c:pt>
                <c:pt idx="3">
                  <c:v>46</c:v>
                </c:pt>
                <c:pt idx="6">
                  <c:v>107</c:v>
                </c:pt>
                <c:pt idx="9">
                  <c:v>150</c:v>
                </c:pt>
                <c:pt idx="12">
                  <c:v>151</c:v>
                </c:pt>
              </c:numCache>
            </c:numRef>
          </c:val>
          <c:extLst>
            <c:ext xmlns:c16="http://schemas.microsoft.com/office/drawing/2014/chart" uri="{C3380CC4-5D6E-409C-BE32-E72D297353CC}">
              <c16:uniqueId val="{00000007-26D8-42D1-814F-8ED65588824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2478</c:v>
                </c:pt>
                <c:pt idx="3">
                  <c:v>2402</c:v>
                </c:pt>
                <c:pt idx="6">
                  <c:v>2370</c:v>
                </c:pt>
                <c:pt idx="9">
                  <c:v>2218</c:v>
                </c:pt>
                <c:pt idx="12">
                  <c:v>2054</c:v>
                </c:pt>
              </c:numCache>
            </c:numRef>
          </c:val>
          <c:extLst>
            <c:ext xmlns:c16="http://schemas.microsoft.com/office/drawing/2014/chart" uri="{C3380CC4-5D6E-409C-BE32-E72D297353CC}">
              <c16:uniqueId val="{00000008-26D8-42D1-814F-8ED65588824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49</c:v>
                </c:pt>
                <c:pt idx="3">
                  <c:v>36</c:v>
                </c:pt>
                <c:pt idx="6">
                  <c:v>24</c:v>
                </c:pt>
                <c:pt idx="9">
                  <c:v>12</c:v>
                </c:pt>
                <c:pt idx="12">
                  <c:v>0</c:v>
                </c:pt>
              </c:numCache>
            </c:numRef>
          </c:val>
          <c:extLst>
            <c:ext xmlns:c16="http://schemas.microsoft.com/office/drawing/2014/chart" uri="{C3380CC4-5D6E-409C-BE32-E72D297353CC}">
              <c16:uniqueId val="{00000009-26D8-42D1-814F-8ED65588824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4653</c:v>
                </c:pt>
                <c:pt idx="3">
                  <c:v>4631</c:v>
                </c:pt>
                <c:pt idx="6">
                  <c:v>5199</c:v>
                </c:pt>
                <c:pt idx="9">
                  <c:v>5651</c:v>
                </c:pt>
                <c:pt idx="12">
                  <c:v>5935</c:v>
                </c:pt>
              </c:numCache>
            </c:numRef>
          </c:val>
          <c:extLst>
            <c:ext xmlns:c16="http://schemas.microsoft.com/office/drawing/2014/chart" uri="{C3380CC4-5D6E-409C-BE32-E72D297353CC}">
              <c16:uniqueId val="{0000000A-26D8-42D1-814F-8ED65588824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1165</c:v>
                </c:pt>
                <c:pt idx="2">
                  <c:v>#N/A</c:v>
                </c:pt>
                <c:pt idx="3">
                  <c:v>#N/A</c:v>
                </c:pt>
                <c:pt idx="4">
                  <c:v>866</c:v>
                </c:pt>
                <c:pt idx="5">
                  <c:v>#N/A</c:v>
                </c:pt>
                <c:pt idx="6">
                  <c:v>#N/A</c:v>
                </c:pt>
                <c:pt idx="7">
                  <c:v>1404</c:v>
                </c:pt>
                <c:pt idx="8">
                  <c:v>#N/A</c:v>
                </c:pt>
                <c:pt idx="9">
                  <c:v>#N/A</c:v>
                </c:pt>
                <c:pt idx="10">
                  <c:v>1024</c:v>
                </c:pt>
                <c:pt idx="11">
                  <c:v>#N/A</c:v>
                </c:pt>
                <c:pt idx="12">
                  <c:v>#N/A</c:v>
                </c:pt>
                <c:pt idx="13">
                  <c:v>996</c:v>
                </c:pt>
                <c:pt idx="14">
                  <c:v>#N/A</c:v>
                </c:pt>
              </c:numCache>
            </c:numRef>
          </c:val>
          <c:smooth val="0"/>
          <c:extLst>
            <c:ext xmlns:c16="http://schemas.microsoft.com/office/drawing/2014/chart" uri="{C3380CC4-5D6E-409C-BE32-E72D297353CC}">
              <c16:uniqueId val="{0000000B-26D8-42D1-814F-8ED65588824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806</c:v>
                </c:pt>
                <c:pt idx="1">
                  <c:v>752</c:v>
                </c:pt>
                <c:pt idx="2">
                  <c:v>670</c:v>
                </c:pt>
              </c:numCache>
            </c:numRef>
          </c:val>
          <c:extLst>
            <c:ext xmlns:c16="http://schemas.microsoft.com/office/drawing/2014/chart" uri="{C3380CC4-5D6E-409C-BE32-E72D297353CC}">
              <c16:uniqueId val="{00000000-82CD-4E10-A6DF-8B9778F8791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108</c:v>
                </c:pt>
                <c:pt idx="1">
                  <c:v>115</c:v>
                </c:pt>
                <c:pt idx="2">
                  <c:v>121</c:v>
                </c:pt>
              </c:numCache>
            </c:numRef>
          </c:val>
          <c:extLst>
            <c:ext xmlns:c16="http://schemas.microsoft.com/office/drawing/2014/chart" uri="{C3380CC4-5D6E-409C-BE32-E72D297353CC}">
              <c16:uniqueId val="{00000001-82CD-4E10-A6DF-8B9778F8791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713</c:v>
                </c:pt>
                <c:pt idx="1">
                  <c:v>650</c:v>
                </c:pt>
                <c:pt idx="2">
                  <c:v>731</c:v>
                </c:pt>
              </c:numCache>
            </c:numRef>
          </c:val>
          <c:extLst>
            <c:ext xmlns:c16="http://schemas.microsoft.com/office/drawing/2014/chart" uri="{C3380CC4-5D6E-409C-BE32-E72D297353CC}">
              <c16:uniqueId val="{00000002-82CD-4E10-A6DF-8B9778F8791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{FFA8B098-59CA-482A-9D84-D991F3D79E1C}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0F2-48FC-BBBA-8A18B99B3BB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{8A9E00C3-2BA7-485D-8422-7B1047452490}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0F2-48FC-BBBA-8A18B99B3BB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{5E3CAB98-1E38-49D2-A0D9-FDA0EC33C4E3}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0F2-48FC-BBBA-8A18B99B3BB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{36EC8DBC-B6D5-4568-876D-200DE985D752}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0F2-48FC-BBBA-8A18B99B3BB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{A8369D32-D76C-4CA4-BE93-D12A218A3106}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0F2-48FC-BBBA-8A18B99B3BB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{32EDB227-A000-45EF-809C-B5DF5CEA1506}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0F2-48FC-BBBA-8A18B99B3BB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{D876CBB0-4E35-4CE8-85B6-1B42CFDFF07D}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0F2-48FC-BBBA-8A18B99B3BB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{8C41CFCC-45E7-4A63-8B11-91C0A72E96F6}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0F2-48FC-BBBA-8A18B99B3BB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{04E0A8FD-EF18-454D-AF82-E91684C43B16}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0F2-48FC-BBBA-8A18B99B3B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61.6</c:v>
                </c:pt>
                <c:pt idx="32">
                  <c:v>62.3</c:v>
                </c:pt>
              </c:numCache>
            </c:numRef>
          </c:xVal>
          <c:yVal>
            <c:numRef>
              <c:f>公会計指標分析・財政指標組合せ分析表!$BP$51:$DC$51</c:f>
              <c:numCache>
                <c:formatCode>#,##0.0;"▲ "#,##0.0</c:formatCode>
                <c:ptCount val="40"/>
                <c:pt idx="24">
                  <c:v>38.6</c:v>
                </c:pt>
                <c:pt idx="32">
                  <c:v>37.700000000000003</c:v>
                </c:pt>
              </c:numCache>
            </c:numRef>
          </c:yVal>
          <c:smooth val="0"/>
          <c:extLst>
            <c:ext xmlns:c16="http://schemas.microsoft.com/office/drawing/2014/chart" uri="{C3380CC4-5D6E-409C-BE32-E72D297353CC}">
              <c16:uniqueId val="{00000009-F0F2-48FC-BBBA-8A18B99B3BB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{395F8E03-DF04-40CF-A2B6-086BD644CB7A}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0F2-48FC-BBBA-8A18B99B3BB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{78B8A8C4-C6DF-4736-8399-CDB255EF7FCF}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0F2-48FC-BBBA-8A18B99B3BB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{FBA0B059-DF5E-4141-A587-6B73EF761FA9}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0F2-48FC-BBBA-8A18B99B3BB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{37E49BEE-2E62-4117-99E3-4D7C414DCD3D}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0F2-48FC-BBBA-8A18B99B3BB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{BFA3C6C5-2C65-4732-99A1-25EF5412AE16}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0F2-48FC-BBBA-8A18B99B3BB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{F8BDA043-8108-40EB-9402-D8C69B5C9B29}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0F2-48FC-BBBA-8A18B99B3BB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{8DA0D078-24E1-4CC9-B189-EE7BC225ABFC}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0F2-48FC-BBBA-8A18B99B3BB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{8A97A378-BE42-44FC-9CC9-80722C9EF196}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0F2-48FC-BBBA-8A18B99B3BB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{B69F5FDC-3D0C-4944-B0F8-B4A17F6FAD1C}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0F2-48FC-BBBA-8A18B99B3B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58.6</c:v>
                </c:pt>
                <c:pt idx="32">
                  <c:v>60.3</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F0F2-48FC-BBBA-8A18B99B3BB2}"/>
            </c:ext>
          </c:extLst>
        </c:ser>
        <c:dLbls>
          <c:showLegendKey val="0"/>
          <c:showVal val="1"/>
          <c:showCatName val="0"/>
          <c:showSerName val="0"/>
          <c:showPercent val="0"/>
          <c:showBubbleSize val="0"/>
        </c:dLbls>
        <c:axId val="46179840"/>
        <c:axId val="46181760"/>
      </c:scatterChart>
      <c:valAx>
        <c:axId val="46179840"/>
        <c:scaling>
          <c:orientation val="minMax"/>
          <c:max val="62.7"/>
          <c:min val="58.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6"/>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{6908174B-C0F0-4EB5-AA32-7F34CC7B4F62}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55A-4C39-9A05-2EBFACBEEE7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{DF3B7F3F-9318-4647-9BF4-FB78A20A0BFD}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55A-4C39-9A05-2EBFACBEEE7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{209926D4-19B2-4C17-884C-3928644A90B8}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55A-4C39-9A05-2EBFACBEEE7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{BD3B1DD1-2C56-457E-9A5F-FC61F4DDBCF7}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55A-4C39-9A05-2EBFACBEEE7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{D25B6E5F-B811-474C-B579-D39AAA82DB3B}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55A-4C39-9A05-2EBFACBEEE7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{5786292D-B400-4C81-B497-269C00BDCF3C}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55A-4C39-9A05-2EBFACBEEE7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{E1584F9E-0D81-49A0-ABAC-3961045978AE}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55A-4C39-9A05-2EBFACBEEE71}"/>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{47EDB688-BACC-49A3-BE9A-9AFACBCC46E5}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55A-4C39-9A05-2EBFACBEEE71}"/>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{3215A722-3732-47D6-8C78-CB6C34EDBF41}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55A-4C39-9A05-2EBFACBEEE7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8.1</c:v>
                </c:pt>
                <c:pt idx="16">
                  <c:v>6.2</c:v>
                </c:pt>
                <c:pt idx="24">
                  <c:v>4.5</c:v>
                </c:pt>
                <c:pt idx="32">
                  <c:v>3.9</c:v>
                </c:pt>
              </c:numCache>
            </c:numRef>
          </c:xVal>
          <c:yVal>
            <c:numRef>
              <c:f>公会計指標分析・財政指標組合せ分析表!$BP$73:$DC$73</c:f>
              <c:numCache>
                <c:formatCode>#,##0.0;"▲ "#,##0.0</c:formatCode>
                <c:ptCount val="40"/>
                <c:pt idx="0">
                  <c:v>43.6</c:v>
                </c:pt>
                <c:pt idx="8">
                  <c:v>33.4</c:v>
                </c:pt>
                <c:pt idx="16">
                  <c:v>51.7</c:v>
                </c:pt>
                <c:pt idx="24">
                  <c:v>38.6</c:v>
                </c:pt>
                <c:pt idx="32">
                  <c:v>37.700000000000003</c:v>
                </c:pt>
              </c:numCache>
            </c:numRef>
          </c:yVal>
          <c:smooth val="0"/>
          <c:extLst>
            <c:ext xmlns:c16="http://schemas.microsoft.com/office/drawing/2014/chart" uri="{C3380CC4-5D6E-409C-BE32-E72D297353CC}">
              <c16:uniqueId val="{00000009-B55A-4C39-9A05-2EBFACBEEE7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{D20DB185-F20F-46F5-9DAA-4E8B8B24A5CE}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55A-4C39-9A05-2EBFACBEEE7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{18A39644-CB0B-4420-A520-089E8502655F}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55A-4C39-9A05-2EBFACBEEE7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{9E163414-C293-4BA7-9FD9-8E78A890CFD8}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55A-4C39-9A05-2EBFACBEEE7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{75C1A731-BFF0-44E6-832A-E0235EC29F03}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55A-4C39-9A05-2EBFACBEEE7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{56A120AB-FD13-45BB-A5D5-06DD59D50F27}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55A-4C39-9A05-2EBFACBEEE7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{8B2E1858-1F27-40DC-94A8-351B81E604D4}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55A-4C39-9A05-2EBFACBEEE7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{5D3F911A-42AE-4AB4-B5B1-AE86A4DDA80F}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55A-4C39-9A05-2EBFACBEEE71}"/>
                </c:ext>
              </c:extLst>
            </c:dLbl>
            <c:dLbl>
              <c:idx val="24"/>
              <c:layout>
                <c:manualLayout>
                  <c:x val="-2.4204183093026035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{B650F049-9239-4D5D-A232-5ABF14F7D629}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55A-4C39-9A05-2EBFACBEEE71}"/>
                </c:ext>
              </c:extLst>
            </c:dLbl>
            <c:dLbl>
              <c:idx val="32"/>
              <c:layout>
                <c:manualLayout>
                  <c:x val="-3.9191800145195299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{A94CC2F3-F272-494E-BC58-39E799E4BCA7}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55A-4C39-9A05-2EBFACBEEE7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9.5</c:v>
                </c:pt>
                <c:pt idx="16">
                  <c:v>8.1</c:v>
                </c:pt>
                <c:pt idx="24">
                  <c:v>7.3</c:v>
                </c:pt>
                <c:pt idx="32">
                  <c:v>7.2</c:v>
                </c:pt>
              </c:numCache>
            </c:numRef>
          </c:xVal>
          <c:yVal>
            <c:numRef>
              <c:f>公会計指標分析・財政指標組合せ分析表!$BP$77:$DC$77</c:f>
              <c:numCache>
                <c:formatCode>#,##0.0;"▲ "#,##0.0</c:formatCode>
                <c:ptCount val="40"/>
                <c:pt idx="0">
                  <c:v>12.9</c:v>
                </c:pt>
                <c:pt idx="8">
                  <c:v>22.6</c:v>
                </c:pt>
                <c:pt idx="16">
                  <c:v>0.8</c:v>
                </c:pt>
                <c:pt idx="24">
                  <c:v>0</c:v>
                </c:pt>
                <c:pt idx="32">
                  <c:v>0</c:v>
                </c:pt>
              </c:numCache>
            </c:numRef>
          </c:yVal>
          <c:smooth val="0"/>
          <c:extLst>
            <c:ext xmlns:c16="http://schemas.microsoft.com/office/drawing/2014/chart" uri="{C3380CC4-5D6E-409C-BE32-E72D297353CC}">
              <c16:uniqueId val="{00000013-B55A-4C39-9A05-2EBFACBEEE71}"/>
            </c:ext>
          </c:extLst>
        </c:ser>
        <c:dLbls>
          <c:showLegendKey val="0"/>
          <c:showVal val="1"/>
          <c:showCatName val="0"/>
          <c:showSerName val="0"/>
          <c:showPercent val="0"/>
          <c:showBubbleSize val="0"/>
        </c:dLbls>
        <c:axId val="84219776"/>
        <c:axId val="84234240"/>
      </c:scatterChart>
      <c:valAx>
        <c:axId val="84219776"/>
        <c:scaling>
          <c:orientation val="minMax"/>
          <c:max val="10.6"/>
          <c:min val="3.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1"/>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実質公債費比率は</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前年比</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ポイント減と</a:t>
          </a:r>
          <a:r>
            <a:rPr kumimoji="1" lang="ja-JP" altLang="ja-JP" sz="1100">
              <a:solidFill>
                <a:schemeClr val="dk1"/>
              </a:solidFill>
              <a:effectLst/>
              <a:latin typeface="+mn-lt"/>
              <a:ea typeface="+mn-ea"/>
              <a:cs typeface="+mn-cs"/>
            </a:rPr>
            <a:t>改善</a:t>
          </a:r>
          <a:r>
            <a:rPr kumimoji="1" lang="ja-JP" altLang="en-US" sz="1100">
              <a:solidFill>
                <a:schemeClr val="dk1"/>
              </a:solidFill>
              <a:effectLst/>
              <a:latin typeface="+mn-lt"/>
              <a:ea typeface="+mn-ea"/>
              <a:cs typeface="+mn-cs"/>
            </a:rPr>
            <a:t>したとは言え、近年におけるその</a:t>
          </a:r>
          <a:r>
            <a:rPr kumimoji="1" lang="ja-JP" altLang="ja-JP" sz="1100">
              <a:solidFill>
                <a:schemeClr val="dk1"/>
              </a:solidFill>
              <a:effectLst/>
              <a:latin typeface="+mn-lt"/>
              <a:ea typeface="+mn-ea"/>
              <a:cs typeface="+mn-cs"/>
            </a:rPr>
            <a:t>分子構造の傾向には大きな変化はない。単年度の地方債発行額を抑制し、</a:t>
          </a:r>
          <a:r>
            <a:rPr kumimoji="1" lang="en-US" altLang="ja-JP" sz="1100">
              <a:solidFill>
                <a:schemeClr val="dk1"/>
              </a:solidFill>
              <a:effectLst/>
              <a:latin typeface="+mn-lt"/>
              <a:ea typeface="+mn-ea"/>
              <a:cs typeface="+mn-cs"/>
            </a:rPr>
            <a:t>H18</a:t>
          </a:r>
          <a:r>
            <a:rPr kumimoji="1" lang="ja-JP" altLang="ja-JP" sz="1100">
              <a:solidFill>
                <a:schemeClr val="dk1"/>
              </a:solidFill>
              <a:effectLst/>
              <a:latin typeface="+mn-lt"/>
              <a:ea typeface="+mn-ea"/>
              <a:cs typeface="+mn-cs"/>
            </a:rPr>
            <a:t>に公債費のピークを過ぎて以降は、元利償還金の減少が顕著である。</a:t>
          </a:r>
          <a:endParaRPr lang="ja-JP" altLang="ja-JP" sz="1400">
            <a:effectLst/>
          </a:endParaRPr>
        </a:p>
        <a:p>
          <a:r>
            <a:rPr kumimoji="1" lang="ja-JP" altLang="ja-JP" sz="1100">
              <a:solidFill>
                <a:schemeClr val="dk1"/>
              </a:solidFill>
              <a:effectLst/>
              <a:latin typeface="+mn-lt"/>
              <a:ea typeface="+mn-ea"/>
              <a:cs typeface="+mn-cs"/>
            </a:rPr>
            <a:t>　一方で、公共下水道に対する繰出金</a:t>
          </a:r>
          <a:r>
            <a:rPr kumimoji="1" lang="ja-JP" altLang="en-US" sz="1100">
              <a:solidFill>
                <a:schemeClr val="dk1"/>
              </a:solidFill>
              <a:effectLst/>
              <a:latin typeface="+mn-lt"/>
              <a:ea typeface="+mn-ea"/>
              <a:cs typeface="+mn-cs"/>
            </a:rPr>
            <a:t>の負担が依然として大きく、</a:t>
          </a:r>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元利償還金の減少も鈍化していくことから、引き続き地方債の発行を抑制していくとともに、過疎対策事業などの有利な地方債の活用等に努めていく。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将来負担比率は</a:t>
          </a:r>
          <a:r>
            <a:rPr kumimoji="1" lang="en-US" altLang="ja-JP" sz="1100">
              <a:solidFill>
                <a:schemeClr val="dk1"/>
              </a:solidFill>
              <a:effectLst/>
              <a:latin typeface="+mn-lt"/>
              <a:ea typeface="+mn-ea"/>
              <a:cs typeface="+mn-cs"/>
            </a:rPr>
            <a:t>37.7</a:t>
          </a:r>
          <a:r>
            <a:rPr kumimoji="1" lang="ja-JP" altLang="ja-JP" sz="1100">
              <a:solidFill>
                <a:schemeClr val="dk1"/>
              </a:solidFill>
              <a:effectLst/>
              <a:latin typeface="+mn-lt"/>
              <a:ea typeface="+mn-ea"/>
              <a:cs typeface="+mn-cs"/>
            </a:rPr>
            <a:t>％となり、前年度比</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ポイントの減少となった。これは、充当可能財源等で地方債償還に係る基準財政需要額算入額が増加（</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百万円）したこと</a:t>
          </a:r>
          <a:r>
            <a:rPr kumimoji="1" lang="ja-JP" altLang="en-US" sz="1100">
              <a:solidFill>
                <a:schemeClr val="dk1"/>
              </a:solidFill>
              <a:effectLst/>
              <a:latin typeface="+mn-lt"/>
              <a:ea typeface="+mn-ea"/>
              <a:cs typeface="+mn-cs"/>
            </a:rPr>
            <a:t>や充当可能基金の増</a:t>
          </a:r>
          <a:r>
            <a:rPr kumimoji="1" lang="ja-JP" altLang="ja-JP" sz="1100">
              <a:solidFill>
                <a:schemeClr val="dk1"/>
              </a:solidFill>
              <a:effectLst/>
              <a:latin typeface="+mn-lt"/>
              <a:ea typeface="+mn-ea"/>
              <a:cs typeface="+mn-cs"/>
            </a:rPr>
            <a:t>に伴い、将来負担額が減少したことによるものである。</a:t>
          </a:r>
          <a:endParaRPr lang="ja-JP" altLang="ja-JP" sz="1400">
            <a:effectLst/>
          </a:endParaRPr>
        </a:p>
        <a:p>
          <a:r>
            <a:rPr kumimoji="1" lang="ja-JP" altLang="ja-JP" sz="1100">
              <a:solidFill>
                <a:schemeClr val="dk1"/>
              </a:solidFill>
              <a:effectLst/>
              <a:latin typeface="+mn-lt"/>
              <a:ea typeface="+mn-ea"/>
              <a:cs typeface="+mn-cs"/>
            </a:rPr>
            <a:t>　今後とも地方債発行の抑制による残高の縮減に努めるとともに、厳しい財政状況の中でも可能な限り基金への積立を確保することにより、将来負担比率の改善に</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取組んでいく。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山形県大江町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百万円の増と同水準の額を維持・確保することができている。これは、ふるさと納税の伸びに伴う当該基金積立金の増が影響したものである。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特に、今後懸念されている公共施設の老朽化に伴う大規模改修や更新需要の増大に備え、町有施設整備基金をはじめとする特定目的基金の一層の充実を図っていく必要がある。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・町有施設整備事業：町有施設の建設、大規模な補修等に備えるため。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・ふるさと奨学基金：経済的理由により高等学校及び大学等での修学が困難な者の教育を受ける機会の拡充に資するため。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・起業支援事業：本町における起業を支援し、地域経済の活性化を図るため。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・ふるさとまちづくり寄附金の増による当基金の増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・町有施設の改修事業等の実施による町有施設整備基金の減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今後においても行政需要の増大が見込まれる町有施設整備やまちづくり関連事業に加え、少子高齢化対策を含めた地域福祉振興に対する基金の充実に努めていく。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百万円の減の残高となった。これは、統合保育所整備事業などの大規模事業を実施したことにより一般会計全体の財源調整を要したため、基金取り崩し額が増加したことに伴うものである。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財政調整基金はあくまでも調整財源として捉え、年度末残高としては標準財政規模の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割程度の額を確保できるような運用を心掛けていく。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に整備した防災行政無線に係る起債の償還財源となる県補助金の積み立てによる増加がみられる。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地方債現在高の適正化のためにも、引き続き、当該基金への着実な積み立てにより、後年度の財政負担軽減に配慮していく。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8,403
8,328
154.08
5,589,908
5,359,996
217,090
3,125,333
5,935,092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現時点での有形固定資産減価償却率は類似団体よりわずかではあるが高い水準にあり上昇傾向が続いているなど、他団体と比較して施設の老朽化が進んでいる状況にある。平成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年度に策定した公共施設等総合管理計画に基づき、長寿命化対策に取り組むなど固定資産の適正な維持管理を進めていく。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64" name="直線コネクタ 63"/>
        <xdr:cNvCxnSpPr/>
      </xdr:nvCxnSpPr>
      <xdr:spPr>
        <a:xfrm flipV="1">
          <a:off x="4760595" y="4776999"/>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65" name="有形固定資産減価償却率最小値テキスト"/>
        <xdr:cNvSpPr txBox="1"/>
      </xdr:nvSpPr>
      <xdr:spPr>
        <a:xfrm>
          <a:off x="4813300" y="5957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66" name="直線コネクタ 65"/>
        <xdr:cNvCxnSpPr/>
      </xdr:nvCxnSpPr>
      <xdr:spPr>
        <a:xfrm>
          <a:off x="4673600" y="595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67" name="有形固定資産減価償却率最大値テキスト"/>
        <xdr:cNvSpPr txBox="1"/>
      </xdr:nvSpPr>
      <xdr:spPr>
        <a:xfrm>
          <a:off x="4813300" y="4552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68" name="直線コネクタ 67"/>
        <xdr:cNvCxnSpPr/>
      </xdr:nvCxnSpPr>
      <xdr:spPr>
        <a:xfrm>
          <a:off x="4673600" y="477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39705</xdr:rowOff>
    </xdr:from>
    <xdr:ext cx="405111" cy="259045"/>
    <xdr:sp macro="" textlink="">
      <xdr:nvSpPr>
        <xdr:cNvPr id="69" name="有形固定資産減価償却率平均値テキスト"/>
        <xdr:cNvSpPr txBox="1"/>
      </xdr:nvSpPr>
      <xdr:spPr>
        <a:xfrm>
          <a:off x="4813300" y="5183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0" name="フローチャート: 判断 69"/>
        <xdr:cNvSpPr/>
      </xdr:nvSpPr>
      <xdr:spPr>
        <a:xfrm>
          <a:off x="4711700" y="520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4000500" y="523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2" name="フローチャート: 判断 71"/>
        <xdr:cNvSpPr/>
      </xdr:nvSpPr>
      <xdr:spPr>
        <a:xfrm>
          <a:off x="3238500" y="52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25294</xdr:rowOff>
    </xdr:from>
    <xdr:to>
      <xdr:col>23</xdr:col>
      <xdr:colOff>136525</xdr:colOff>
      <xdr:row>30</xdr:row>
      <xdr:rowOff>126894</xdr:rowOff>
    </xdr:to>
    <xdr:sp macro="" textlink="">
      <xdr:nvSpPr>
        <xdr:cNvPr id="78" name="楕円 77"/>
        <xdr:cNvSpPr/>
      </xdr:nvSpPr>
      <xdr:spPr>
        <a:xfrm>
          <a:off x="4711700" y="516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48171</xdr:rowOff>
    </xdr:from>
    <xdr:ext cx="405111" cy="259045"/>
    <xdr:sp macro="" textlink="">
      <xdr:nvSpPr>
        <xdr:cNvPr id="79" name="有形固定資産減価償却率該当値テキスト"/>
        <xdr:cNvSpPr txBox="1"/>
      </xdr:nvSpPr>
      <xdr:spPr>
        <a:xfrm>
          <a:off x="4813300" y="5020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37888</xdr:rowOff>
    </xdr:from>
    <xdr:to>
      <xdr:col>19</xdr:col>
      <xdr:colOff>187325</xdr:colOff>
      <xdr:row>30</xdr:row>
      <xdr:rowOff>139488</xdr:rowOff>
    </xdr:to>
    <xdr:sp macro="" textlink="">
      <xdr:nvSpPr>
        <xdr:cNvPr id="80" name="楕円 79"/>
        <xdr:cNvSpPr/>
      </xdr:nvSpPr>
      <xdr:spPr>
        <a:xfrm>
          <a:off x="4000500" y="51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76094</xdr:rowOff>
    </xdr:from>
    <xdr:to>
      <xdr:col>23</xdr:col>
      <xdr:colOff>85725</xdr:colOff>
      <xdr:row>30</xdr:row>
      <xdr:rowOff>88688</xdr:rowOff>
    </xdr:to>
    <xdr:cxnSp macro="">
      <xdr:nvCxnSpPr>
        <xdr:cNvPr id="81" name="直線コネクタ 80"/>
        <xdr:cNvCxnSpPr/>
      </xdr:nvCxnSpPr>
      <xdr:spPr>
        <a:xfrm flipV="1">
          <a:off x="4051300" y="5219594"/>
          <a:ext cx="71120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13140</xdr:rowOff>
    </xdr:from>
    <xdr:ext cx="405111" cy="259045"/>
    <xdr:sp macro="" textlink="">
      <xdr:nvSpPr>
        <xdr:cNvPr id="82" name="n_1aveValue有形固定資産減価償却率"/>
        <xdr:cNvSpPr txBox="1"/>
      </xdr:nvSpPr>
      <xdr:spPr>
        <a:xfrm>
          <a:off x="3836044" y="5328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83" name="n_2aveValue有形固定資産減価償却率"/>
        <xdr:cNvSpPr txBox="1"/>
      </xdr:nvSpPr>
      <xdr:spPr>
        <a:xfrm>
          <a:off x="3086744" y="5053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156015</xdr:rowOff>
    </xdr:from>
    <xdr:ext cx="405111" cy="259045"/>
    <xdr:sp macro="" textlink="">
      <xdr:nvSpPr>
        <xdr:cNvPr id="84" name="n_1mainValue有形固定資産減価償却率"/>
        <xdr:cNvSpPr txBox="1"/>
      </xdr:nvSpPr>
      <xdr:spPr>
        <a:xfrm>
          <a:off x="3836044" y="4956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類似団体と比較して高い水準にあるが、地方債の発行抑制や事務事業の見直し等適正に管理し財政健全化に努めていく。</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13" name="直線コネクタ 112"/>
        <xdr:cNvCxnSpPr/>
      </xdr:nvCxnSpPr>
      <xdr:spPr>
        <a:xfrm flipV="1">
          <a:off x="14793595" y="4553303"/>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16" name="債務償還可能年数最大値テキスト"/>
        <xdr:cNvSpPr txBox="1"/>
      </xdr:nvSpPr>
      <xdr:spPr>
        <a:xfrm>
          <a:off x="14846300" y="4328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17" name="直線コネクタ 116"/>
        <xdr:cNvCxnSpPr/>
      </xdr:nvCxnSpPr>
      <xdr:spPr>
        <a:xfrm>
          <a:off x="14706600" y="4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17585</xdr:rowOff>
    </xdr:from>
    <xdr:ext cx="340478" cy="259045"/>
    <xdr:sp macro="" textlink="">
      <xdr:nvSpPr>
        <xdr:cNvPr id="118" name="債務償還可能年数平均値テキスト"/>
        <xdr:cNvSpPr txBox="1"/>
      </xdr:nvSpPr>
      <xdr:spPr>
        <a:xfrm>
          <a:off x="14846300" y="533253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19" name="フローチャート: 判断 118"/>
        <xdr:cNvSpPr/>
      </xdr:nvSpPr>
      <xdr:spPr>
        <a:xfrm>
          <a:off x="14744700" y="535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90664</xdr:rowOff>
    </xdr:from>
    <xdr:to>
      <xdr:col>76</xdr:col>
      <xdr:colOff>73025</xdr:colOff>
      <xdr:row>31</xdr:row>
      <xdr:rowOff>20814</xdr:rowOff>
    </xdr:to>
    <xdr:sp macro="" textlink="">
      <xdr:nvSpPr>
        <xdr:cNvPr id="125" name="楕円 124"/>
        <xdr:cNvSpPr/>
      </xdr:nvSpPr>
      <xdr:spPr>
        <a:xfrm>
          <a:off x="14744700" y="523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113541</xdr:rowOff>
    </xdr:from>
    <xdr:ext cx="340478" cy="259045"/>
    <xdr:sp macro="" textlink="">
      <xdr:nvSpPr>
        <xdr:cNvPr id="126" name="債務償還可能年数該当値テキスト"/>
        <xdr:cNvSpPr txBox="1"/>
      </xdr:nvSpPr>
      <xdr:spPr>
        <a:xfrm>
          <a:off x="14846300" y="5085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8,403
8,328
154.08
5,589,908
5,359,996
217,090
3,125,333
5,935,092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147337</xdr:rowOff>
    </xdr:from>
    <xdr:ext cx="405111" cy="259045"/>
    <xdr:sp macro="" textlink="">
      <xdr:nvSpPr>
        <xdr:cNvPr id="61" name="【道路】&#10;有形固定資産減価償却率平均値テキスト"/>
        <xdr:cNvSpPr txBox="1"/>
      </xdr:nvSpPr>
      <xdr:spPr>
        <a:xfrm>
          <a:off x="4673600" y="6148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73025</xdr:rowOff>
    </xdr:from>
    <xdr:to>
      <xdr:col>24</xdr:col>
      <xdr:colOff>114300</xdr:colOff>
      <xdr:row>38</xdr:row>
      <xdr:rowOff>3175</xdr:rowOff>
    </xdr:to>
    <xdr:sp macro="" textlink="">
      <xdr:nvSpPr>
        <xdr:cNvPr id="70" name="楕円 69"/>
        <xdr:cNvSpPr/>
      </xdr:nvSpPr>
      <xdr:spPr>
        <a:xfrm>
          <a:off x="45847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51452</xdr:rowOff>
    </xdr:from>
    <xdr:ext cx="405111" cy="259045"/>
    <xdr:sp macro="" textlink="">
      <xdr:nvSpPr>
        <xdr:cNvPr id="71" name="【道路】&#10;有形固定資産減価償却率該当値テキスト"/>
        <xdr:cNvSpPr txBox="1"/>
      </xdr:nvSpPr>
      <xdr:spPr>
        <a:xfrm>
          <a:off x="4673600"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99695</xdr:rowOff>
    </xdr:from>
    <xdr:to>
      <xdr:col>20</xdr:col>
      <xdr:colOff>38100</xdr:colOff>
      <xdr:row>38</xdr:row>
      <xdr:rowOff>29845</xdr:rowOff>
    </xdr:to>
    <xdr:sp macro="" textlink="">
      <xdr:nvSpPr>
        <xdr:cNvPr id="72" name="楕円 71"/>
        <xdr:cNvSpPr/>
      </xdr:nvSpPr>
      <xdr:spPr>
        <a:xfrm>
          <a:off x="3746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123825</xdr:rowOff>
    </xdr:from>
    <xdr:to>
      <xdr:col>24</xdr:col>
      <xdr:colOff>63500</xdr:colOff>
      <xdr:row>37</xdr:row>
      <xdr:rowOff>150495</xdr:rowOff>
    </xdr:to>
    <xdr:cxnSp macro="">
      <xdr:nvCxnSpPr>
        <xdr:cNvPr id="73" name="直線コネクタ 72"/>
        <xdr:cNvCxnSpPr/>
      </xdr:nvCxnSpPr>
      <xdr:spPr>
        <a:xfrm flipV="1">
          <a:off x="3797300" y="646747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652</xdr:rowOff>
    </xdr:from>
    <xdr:ext cx="405111" cy="259045"/>
    <xdr:sp macro="" textlink="">
      <xdr:nvSpPr>
        <xdr:cNvPr id="74" name="n_1aveValue【道路】&#10;有形固定資産減価償却率"/>
        <xdr:cNvSpPr txBox="1"/>
      </xdr:nvSpPr>
      <xdr:spPr>
        <a:xfrm>
          <a:off x="3582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5" name="n_2aveValue【道路】&#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20972</xdr:rowOff>
    </xdr:from>
    <xdr:ext cx="405111" cy="259045"/>
    <xdr:sp macro="" textlink="">
      <xdr:nvSpPr>
        <xdr:cNvPr id="76" name="n_1mainValue【道路】&#10;有形固定資産減価償却率"/>
        <xdr:cNvSpPr txBox="1"/>
      </xdr:nvSpPr>
      <xdr:spPr>
        <a:xfrm>
          <a:off x="35820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98" name="直線コネクタ 97"/>
        <xdr:cNvCxnSpPr/>
      </xdr:nvCxnSpPr>
      <xdr:spPr>
        <a:xfrm flipV="1">
          <a:off x="10476865" y="5824575"/>
          <a:ext cx="0" cy="133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99" name="【道路】&#10;一人当たり延長最小値テキスト"/>
        <xdr:cNvSpPr txBox="1"/>
      </xdr:nvSpPr>
      <xdr:spPr>
        <a:xfrm>
          <a:off x="10515600" y="71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100" name="直線コネクタ 99"/>
        <xdr:cNvCxnSpPr/>
      </xdr:nvCxnSpPr>
      <xdr:spPr>
        <a:xfrm>
          <a:off x="10388600" y="71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101" name="【道路】&#10;一人当たり延長最大値テキスト"/>
        <xdr:cNvSpPr txBox="1"/>
      </xdr:nvSpPr>
      <xdr:spPr>
        <a:xfrm>
          <a:off x="10515600" y="55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102" name="直線コネクタ 101"/>
        <xdr:cNvCxnSpPr/>
      </xdr:nvCxnSpPr>
      <xdr:spPr>
        <a:xfrm>
          <a:off x="10388600" y="582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15816</xdr:rowOff>
    </xdr:from>
    <xdr:ext cx="534377" cy="259045"/>
    <xdr:sp macro="" textlink="">
      <xdr:nvSpPr>
        <xdr:cNvPr id="103" name="【道路】&#10;一人当たり延長平均値テキスト"/>
        <xdr:cNvSpPr txBox="1"/>
      </xdr:nvSpPr>
      <xdr:spPr>
        <a:xfrm>
          <a:off x="10515600" y="63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4" name="フローチャート: 判断 103"/>
        <xdr:cNvSpPr/>
      </xdr:nvSpPr>
      <xdr:spPr>
        <a:xfrm>
          <a:off x="10426700" y="65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5" name="フローチャート: 判断 104"/>
        <xdr:cNvSpPr/>
      </xdr:nvSpPr>
      <xdr:spPr>
        <a:xfrm>
          <a:off x="9588500" y="63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86253</xdr:rowOff>
    </xdr:from>
    <xdr:to>
      <xdr:col>46</xdr:col>
      <xdr:colOff>38100</xdr:colOff>
      <xdr:row>38</xdr:row>
      <xdr:rowOff>16404</xdr:rowOff>
    </xdr:to>
    <xdr:sp macro="" textlink="">
      <xdr:nvSpPr>
        <xdr:cNvPr id="106" name="フローチャート: 判断 105"/>
        <xdr:cNvSpPr/>
      </xdr:nvSpPr>
      <xdr:spPr>
        <a:xfrm>
          <a:off x="8699500" y="64299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25720</xdr:rowOff>
    </xdr:from>
    <xdr:to>
      <xdr:col>55</xdr:col>
      <xdr:colOff>50800</xdr:colOff>
      <xdr:row>38</xdr:row>
      <xdr:rowOff>127320</xdr:rowOff>
    </xdr:to>
    <xdr:sp macro="" textlink="">
      <xdr:nvSpPr>
        <xdr:cNvPr id="112" name="楕円 111"/>
        <xdr:cNvSpPr/>
      </xdr:nvSpPr>
      <xdr:spPr>
        <a:xfrm>
          <a:off x="10426700" y="654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4147</xdr:rowOff>
    </xdr:from>
    <xdr:ext cx="534377" cy="259045"/>
    <xdr:sp macro="" textlink="">
      <xdr:nvSpPr>
        <xdr:cNvPr id="113" name="【道路】&#10;一人当たり延長該当値テキスト"/>
        <xdr:cNvSpPr txBox="1"/>
      </xdr:nvSpPr>
      <xdr:spPr>
        <a:xfrm>
          <a:off x="10515600" y="651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38842</xdr:rowOff>
    </xdr:from>
    <xdr:to>
      <xdr:col>50</xdr:col>
      <xdr:colOff>165100</xdr:colOff>
      <xdr:row>38</xdr:row>
      <xdr:rowOff>140442</xdr:rowOff>
    </xdr:to>
    <xdr:sp macro="" textlink="">
      <xdr:nvSpPr>
        <xdr:cNvPr id="114" name="楕円 113"/>
        <xdr:cNvSpPr/>
      </xdr:nvSpPr>
      <xdr:spPr>
        <a:xfrm>
          <a:off x="9588500" y="655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76520</xdr:rowOff>
    </xdr:from>
    <xdr:to>
      <xdr:col>55</xdr:col>
      <xdr:colOff>0</xdr:colOff>
      <xdr:row>38</xdr:row>
      <xdr:rowOff>89642</xdr:rowOff>
    </xdr:to>
    <xdr:cxnSp macro="">
      <xdr:nvCxnSpPr>
        <xdr:cNvPr id="115" name="直線コネクタ 114"/>
        <xdr:cNvCxnSpPr/>
      </xdr:nvCxnSpPr>
      <xdr:spPr>
        <a:xfrm flipV="1">
          <a:off x="9639300" y="6591620"/>
          <a:ext cx="8382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161015</xdr:rowOff>
    </xdr:from>
    <xdr:ext cx="534377" cy="259045"/>
    <xdr:sp macro="" textlink="">
      <xdr:nvSpPr>
        <xdr:cNvPr id="116" name="n_1aveValue【道路】&#10;一人当たり延長"/>
        <xdr:cNvSpPr txBox="1"/>
      </xdr:nvSpPr>
      <xdr:spPr>
        <a:xfrm>
          <a:off x="9359411" y="616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32930</xdr:rowOff>
    </xdr:from>
    <xdr:ext cx="534377" cy="259045"/>
    <xdr:sp macro="" textlink="">
      <xdr:nvSpPr>
        <xdr:cNvPr id="117" name="n_2aveValue【道路】&#10;一人当たり延長"/>
        <xdr:cNvSpPr txBox="1"/>
      </xdr:nvSpPr>
      <xdr:spPr>
        <a:xfrm>
          <a:off x="8483111" y="620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131569</xdr:rowOff>
    </xdr:from>
    <xdr:ext cx="534377" cy="259045"/>
    <xdr:sp macro="" textlink="">
      <xdr:nvSpPr>
        <xdr:cNvPr id="118" name="n_1mainValue【道路】&#10;一人当たり延長"/>
        <xdr:cNvSpPr txBox="1"/>
      </xdr:nvSpPr>
      <xdr:spPr>
        <a:xfrm>
          <a:off x="9359411" y="664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9" name="テキスト ボックス 12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0" name="直線コネクタ 12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1" name="テキスト ボックス 13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2" name="直線コネクタ 13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3" name="テキスト ボックス 13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4" name="直線コネクタ 13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5" name="テキスト ボックス 13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6" name="直線コネクタ 13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7" name="テキスト ボックス 13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8" name="直線コネクタ 13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9" name="テキスト ボックス 13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43" name="直線コネクタ 142"/>
        <xdr:cNvCxnSpPr/>
      </xdr:nvCxnSpPr>
      <xdr:spPr>
        <a:xfrm flipV="1">
          <a:off x="4634865" y="962787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44" name="【橋りょう・トンネル】&#10;有形固定資産減価償却率最小値テキスト"/>
        <xdr:cNvSpPr txBox="1"/>
      </xdr:nvSpPr>
      <xdr:spPr>
        <a:xfrm>
          <a:off x="4673600"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45" name="直線コネクタ 144"/>
        <xdr:cNvCxnSpPr/>
      </xdr:nvCxnSpPr>
      <xdr:spPr>
        <a:xfrm>
          <a:off x="4546600" y="1100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46" name="【橋りょう・トンネ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47" name="直線コネクタ 146"/>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48" name="【橋りょう・トンネル】&#10;有形固定資産減価償却率平均値テキスト"/>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49" name="フローチャート: 判断 148"/>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50" name="フローチャート: 判断 14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51" name="フローチャート: 判断 150"/>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7" name="楕円 156"/>
        <xdr:cNvSpPr/>
      </xdr:nvSpPr>
      <xdr:spPr>
        <a:xfrm>
          <a:off x="45847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158132</xdr:rowOff>
    </xdr:from>
    <xdr:ext cx="405111" cy="259045"/>
    <xdr:sp macro="" textlink="">
      <xdr:nvSpPr>
        <xdr:cNvPr id="158" name="【橋りょう・トンネル】&#10;有形固定資産減価償却率該当値テキスト"/>
        <xdr:cNvSpPr txBox="1"/>
      </xdr:nvSpPr>
      <xdr:spPr>
        <a:xfrm>
          <a:off x="4673600"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38735</xdr:rowOff>
    </xdr:from>
    <xdr:to>
      <xdr:col>20</xdr:col>
      <xdr:colOff>38100</xdr:colOff>
      <xdr:row>60</xdr:row>
      <xdr:rowOff>140335</xdr:rowOff>
    </xdr:to>
    <xdr:sp macro="" textlink="">
      <xdr:nvSpPr>
        <xdr:cNvPr id="159" name="楕円 158"/>
        <xdr:cNvSpPr/>
      </xdr:nvSpPr>
      <xdr:spPr>
        <a:xfrm>
          <a:off x="37465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59055</xdr:rowOff>
    </xdr:from>
    <xdr:to>
      <xdr:col>24</xdr:col>
      <xdr:colOff>63500</xdr:colOff>
      <xdr:row>60</xdr:row>
      <xdr:rowOff>89535</xdr:rowOff>
    </xdr:to>
    <xdr:cxnSp macro="">
      <xdr:nvCxnSpPr>
        <xdr:cNvPr id="160" name="直線コネクタ 159"/>
        <xdr:cNvCxnSpPr/>
      </xdr:nvCxnSpPr>
      <xdr:spPr>
        <a:xfrm flipV="1">
          <a:off x="3797300" y="1034605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61" name="n_1aveValue【橋りょう・トンネ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62" name="n_2aveValue【橋りょう・トンネル】&#10;有形固定資産減価償却率"/>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131462</xdr:rowOff>
    </xdr:from>
    <xdr:ext cx="405111" cy="259045"/>
    <xdr:sp macro="" textlink="">
      <xdr:nvSpPr>
        <xdr:cNvPr id="163" name="n_1mainValue【橋りょう・トンネル】&#10;有形固定資産減価償却率"/>
        <xdr:cNvSpPr txBox="1"/>
      </xdr:nvSpPr>
      <xdr:spPr>
        <a:xfrm>
          <a:off x="35820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4" name="直線コネクタ 17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5" name="テキスト ボックス 17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6" name="直線コネクタ 17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77" name="テキスト ボックス 176"/>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8" name="直線コネクタ 17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9" name="テキスト ボックス 17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0" name="直線コネクタ 17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1" name="テキスト ボックス 18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3" name="テキスト ボックス 18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85" name="直線コネクタ 184"/>
        <xdr:cNvCxnSpPr/>
      </xdr:nvCxnSpPr>
      <xdr:spPr>
        <a:xfrm flipV="1">
          <a:off x="10476865" y="9706087"/>
          <a:ext cx="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86" name="【橋りょう・トンネル】&#10;一人当たり有形固定資産（償却資産）額最小値テキスト"/>
        <xdr:cNvSpPr txBox="1"/>
      </xdr:nvSpPr>
      <xdr:spPr>
        <a:xfrm>
          <a:off x="10515600" y="10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87" name="直線コネクタ 186"/>
        <xdr:cNvCxnSpPr/>
      </xdr:nvCxnSpPr>
      <xdr:spPr>
        <a:xfrm>
          <a:off x="10388600" y="10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88" name="【橋りょう・トンネル】&#10;一人当たり有形固定資産（償却資産）額最大値テキスト"/>
        <xdr:cNvSpPr txBox="1"/>
      </xdr:nvSpPr>
      <xdr:spPr>
        <a:xfrm>
          <a:off x="10515600" y="9481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89" name="直線コネクタ 188"/>
        <xdr:cNvCxnSpPr/>
      </xdr:nvCxnSpPr>
      <xdr:spPr>
        <a:xfrm>
          <a:off x="10388600" y="97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59090</xdr:rowOff>
    </xdr:from>
    <xdr:ext cx="599010" cy="259045"/>
    <xdr:sp macro="" textlink="">
      <xdr:nvSpPr>
        <xdr:cNvPr id="190" name="【橋りょう・トンネル】&#10;一人当たり有形固定資産（償却資産）額平均値テキスト"/>
        <xdr:cNvSpPr txBox="1"/>
      </xdr:nvSpPr>
      <xdr:spPr>
        <a:xfrm>
          <a:off x="10515600" y="1068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191" name="フローチャート: 判断 190"/>
        <xdr:cNvSpPr/>
      </xdr:nvSpPr>
      <xdr:spPr>
        <a:xfrm>
          <a:off x="10426700" y="107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192" name="フローチャート: 判断 191"/>
        <xdr:cNvSpPr/>
      </xdr:nvSpPr>
      <xdr:spPr>
        <a:xfrm>
          <a:off x="9588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53794</xdr:rowOff>
    </xdr:from>
    <xdr:to>
      <xdr:col>46</xdr:col>
      <xdr:colOff>38100</xdr:colOff>
      <xdr:row>62</xdr:row>
      <xdr:rowOff>155394</xdr:rowOff>
    </xdr:to>
    <xdr:sp macro="" textlink="">
      <xdr:nvSpPr>
        <xdr:cNvPr id="193" name="フローチャート: 判断 192"/>
        <xdr:cNvSpPr/>
      </xdr:nvSpPr>
      <xdr:spPr>
        <a:xfrm>
          <a:off x="8699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12260</xdr:rowOff>
    </xdr:from>
    <xdr:to>
      <xdr:col>55</xdr:col>
      <xdr:colOff>50800</xdr:colOff>
      <xdr:row>59</xdr:row>
      <xdr:rowOff>113860</xdr:rowOff>
    </xdr:to>
    <xdr:sp macro="" textlink="">
      <xdr:nvSpPr>
        <xdr:cNvPr id="199" name="楕円 198"/>
        <xdr:cNvSpPr/>
      </xdr:nvSpPr>
      <xdr:spPr>
        <a:xfrm>
          <a:off x="10426700" y="1012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35137</xdr:rowOff>
    </xdr:from>
    <xdr:ext cx="690189" cy="259045"/>
    <xdr:sp macro="" textlink="">
      <xdr:nvSpPr>
        <xdr:cNvPr id="200" name="【橋りょう・トンネル】&#10;一人当たり有形固定資産（償却資産）額該当値テキスト"/>
        <xdr:cNvSpPr txBox="1"/>
      </xdr:nvSpPr>
      <xdr:spPr>
        <a:xfrm>
          <a:off x="10515600" y="99792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29445</xdr:rowOff>
    </xdr:from>
    <xdr:to>
      <xdr:col>50</xdr:col>
      <xdr:colOff>165100</xdr:colOff>
      <xdr:row>59</xdr:row>
      <xdr:rowOff>131045</xdr:rowOff>
    </xdr:to>
    <xdr:sp macro="" textlink="">
      <xdr:nvSpPr>
        <xdr:cNvPr id="201" name="楕円 200"/>
        <xdr:cNvSpPr/>
      </xdr:nvSpPr>
      <xdr:spPr>
        <a:xfrm>
          <a:off x="9588500" y="1014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63060</xdr:rowOff>
    </xdr:from>
    <xdr:to>
      <xdr:col>55</xdr:col>
      <xdr:colOff>0</xdr:colOff>
      <xdr:row>59</xdr:row>
      <xdr:rowOff>80245</xdr:rowOff>
    </xdr:to>
    <xdr:cxnSp macro="">
      <xdr:nvCxnSpPr>
        <xdr:cNvPr id="202" name="直線コネクタ 201"/>
        <xdr:cNvCxnSpPr/>
      </xdr:nvCxnSpPr>
      <xdr:spPr>
        <a:xfrm flipV="1">
          <a:off x="9639300" y="10178610"/>
          <a:ext cx="838200" cy="1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121200</xdr:rowOff>
    </xdr:from>
    <xdr:ext cx="599010" cy="259045"/>
    <xdr:sp macro="" textlink="">
      <xdr:nvSpPr>
        <xdr:cNvPr id="203" name="n_1aveValue【橋りょう・トンネル】&#10;一人当たり有形固定資産（償却資産）額"/>
        <xdr:cNvSpPr txBox="1"/>
      </xdr:nvSpPr>
      <xdr:spPr>
        <a:xfrm>
          <a:off x="93270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471</xdr:rowOff>
    </xdr:from>
    <xdr:ext cx="599010" cy="259045"/>
    <xdr:sp macro="" textlink="">
      <xdr:nvSpPr>
        <xdr:cNvPr id="204" name="n_2aveValue【橋りょう・トンネル】&#10;一人当たり有形固定資産（償却資産）額"/>
        <xdr:cNvSpPr txBox="1"/>
      </xdr:nvSpPr>
      <xdr:spPr>
        <a:xfrm>
          <a:off x="8450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57</xdr:row>
      <xdr:rowOff>147572</xdr:rowOff>
    </xdr:from>
    <xdr:ext cx="690189" cy="259045"/>
    <xdr:sp macro="" textlink="">
      <xdr:nvSpPr>
        <xdr:cNvPr id="205" name="n_1mainValue【橋りょう・トンネル】&#10;一人当たり有形固定資産（償却資産）額"/>
        <xdr:cNvSpPr txBox="1"/>
      </xdr:nvSpPr>
      <xdr:spPr>
        <a:xfrm>
          <a:off x="9281505" y="99202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6" name="直線コネクタ 21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7" name="テキスト ボックス 216"/>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8" name="直線コネクタ 21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9" name="テキスト ボックス 21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0" name="直線コネクタ 21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1" name="テキスト ボックス 22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2" name="直線コネクタ 22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3" name="テキスト ボックス 22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4" name="直線コネクタ 22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5" name="テキスト ボックス 22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6" name="直線コネクタ 22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7" name="テキスト ボックス 226"/>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69124</xdr:rowOff>
    </xdr:to>
    <xdr:cxnSp macro="">
      <xdr:nvCxnSpPr>
        <xdr:cNvPr id="231" name="直線コネクタ 230"/>
        <xdr:cNvCxnSpPr/>
      </xdr:nvCxnSpPr>
      <xdr:spPr>
        <a:xfrm flipV="1">
          <a:off x="4634865"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72951</xdr:rowOff>
    </xdr:from>
    <xdr:ext cx="340478" cy="259045"/>
    <xdr:sp macro="" textlink="">
      <xdr:nvSpPr>
        <xdr:cNvPr id="232" name="【公営住宅】&#10;有形固定資産減価償却率最小値テキスト"/>
        <xdr:cNvSpPr txBox="1"/>
      </xdr:nvSpPr>
      <xdr:spPr>
        <a:xfrm>
          <a:off x="4673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69124</xdr:rowOff>
    </xdr:from>
    <xdr:to>
      <xdr:col>24</xdr:col>
      <xdr:colOff>152400</xdr:colOff>
      <xdr:row>86</xdr:row>
      <xdr:rowOff>69124</xdr:rowOff>
    </xdr:to>
    <xdr:cxnSp macro="">
      <xdr:nvCxnSpPr>
        <xdr:cNvPr id="233" name="直線コネクタ 232"/>
        <xdr:cNvCxnSpPr/>
      </xdr:nvCxnSpPr>
      <xdr:spPr>
        <a:xfrm>
          <a:off x="4546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4"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5" name="直線コネクタ 234"/>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132641</xdr:rowOff>
    </xdr:from>
    <xdr:ext cx="405111" cy="259045"/>
    <xdr:sp macro="" textlink="">
      <xdr:nvSpPr>
        <xdr:cNvPr id="236" name="【公営住宅】&#10;有形固定資産減価償却率平均値テキスト"/>
        <xdr:cNvSpPr txBox="1"/>
      </xdr:nvSpPr>
      <xdr:spPr>
        <a:xfrm>
          <a:off x="4673600" y="13677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37" name="フローチャート: 判断 236"/>
        <xdr:cNvSpPr/>
      </xdr:nvSpPr>
      <xdr:spPr>
        <a:xfrm>
          <a:off x="4584700" y="1382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101600</xdr:rowOff>
    </xdr:from>
    <xdr:to>
      <xdr:col>20</xdr:col>
      <xdr:colOff>38100</xdr:colOff>
      <xdr:row>79</xdr:row>
      <xdr:rowOff>31750</xdr:rowOff>
    </xdr:to>
    <xdr:sp macro="" textlink="">
      <xdr:nvSpPr>
        <xdr:cNvPr id="238" name="フローチャート: 判断 237"/>
        <xdr:cNvSpPr/>
      </xdr:nvSpPr>
      <xdr:spPr>
        <a:xfrm>
          <a:off x="3746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26488</xdr:rowOff>
    </xdr:from>
    <xdr:to>
      <xdr:col>15</xdr:col>
      <xdr:colOff>101600</xdr:colOff>
      <xdr:row>81</xdr:row>
      <xdr:rowOff>128088</xdr:rowOff>
    </xdr:to>
    <xdr:sp macro="" textlink="">
      <xdr:nvSpPr>
        <xdr:cNvPr id="239" name="フローチャート: 判断 238"/>
        <xdr:cNvSpPr/>
      </xdr:nvSpPr>
      <xdr:spPr>
        <a:xfrm>
          <a:off x="2857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45" name="楕円 244"/>
        <xdr:cNvSpPr/>
      </xdr:nvSpPr>
      <xdr:spPr>
        <a:xfrm>
          <a:off x="4584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160038</xdr:rowOff>
    </xdr:from>
    <xdr:ext cx="405111" cy="259045"/>
    <xdr:sp macro="" textlink="">
      <xdr:nvSpPr>
        <xdr:cNvPr id="246" name="【公営住宅】&#10;有形固定資産減価償却率該当値テキスト"/>
        <xdr:cNvSpPr txBox="1"/>
      </xdr:nvSpPr>
      <xdr:spPr>
        <a:xfrm>
          <a:off x="4673600"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75474</xdr:rowOff>
    </xdr:from>
    <xdr:to>
      <xdr:col>20</xdr:col>
      <xdr:colOff>38100</xdr:colOff>
      <xdr:row>83</xdr:row>
      <xdr:rowOff>5624</xdr:rowOff>
    </xdr:to>
    <xdr:sp macro="" textlink="">
      <xdr:nvSpPr>
        <xdr:cNvPr id="247" name="楕円 246"/>
        <xdr:cNvSpPr/>
      </xdr:nvSpPr>
      <xdr:spPr>
        <a:xfrm>
          <a:off x="37465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60961</xdr:rowOff>
    </xdr:from>
    <xdr:to>
      <xdr:col>24</xdr:col>
      <xdr:colOff>63500</xdr:colOff>
      <xdr:row>82</xdr:row>
      <xdr:rowOff>126274</xdr:rowOff>
    </xdr:to>
    <xdr:cxnSp macro="">
      <xdr:nvCxnSpPr>
        <xdr:cNvPr id="248" name="直線コネクタ 247"/>
        <xdr:cNvCxnSpPr/>
      </xdr:nvCxnSpPr>
      <xdr:spPr>
        <a:xfrm flipV="1">
          <a:off x="3797300" y="14119861"/>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48277</xdr:rowOff>
    </xdr:from>
    <xdr:ext cx="405111" cy="259045"/>
    <xdr:sp macro="" textlink="">
      <xdr:nvSpPr>
        <xdr:cNvPr id="249" name="n_1aveValue【公営住宅】&#10;有形固定資産減価償却率"/>
        <xdr:cNvSpPr txBox="1"/>
      </xdr:nvSpPr>
      <xdr:spPr>
        <a:xfrm>
          <a:off x="3582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144615</xdr:rowOff>
    </xdr:from>
    <xdr:ext cx="405111" cy="259045"/>
    <xdr:sp macro="" textlink="">
      <xdr:nvSpPr>
        <xdr:cNvPr id="250" name="n_2aveValue【公営住宅】&#10;有形固定資産減価償却率"/>
        <xdr:cNvSpPr txBox="1"/>
      </xdr:nvSpPr>
      <xdr:spPr>
        <a:xfrm>
          <a:off x="2705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168201</xdr:rowOff>
    </xdr:from>
    <xdr:ext cx="405111" cy="259045"/>
    <xdr:sp macro="" textlink="">
      <xdr:nvSpPr>
        <xdr:cNvPr id="251" name="n_1mainValue【公営住宅】&#10;有形固定資産減価償却率"/>
        <xdr:cNvSpPr txBox="1"/>
      </xdr:nvSpPr>
      <xdr:spPr>
        <a:xfrm>
          <a:off x="35820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2" name="直線コネクタ 26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3" name="テキスト ボックス 26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4" name="直線コネクタ 26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5" name="テキスト ボックス 26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6" name="直線コネクタ 26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7" name="テキスト ボックス 26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8" name="直線コネクタ 26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9" name="テキスト ボックス 26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0" name="直線コネクタ 26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1" name="テキスト ボックス 27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2" name="直線コネクタ 27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73" name="テキスト ボックス 27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5" name="テキスト ボックス 27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116314</xdr:rowOff>
    </xdr:from>
    <xdr:to>
      <xdr:col>54</xdr:col>
      <xdr:colOff>189865</xdr:colOff>
      <xdr:row>86</xdr:row>
      <xdr:rowOff>151910</xdr:rowOff>
    </xdr:to>
    <xdr:cxnSp macro="">
      <xdr:nvCxnSpPr>
        <xdr:cNvPr id="277" name="直線コネクタ 276"/>
        <xdr:cNvCxnSpPr/>
      </xdr:nvCxnSpPr>
      <xdr:spPr>
        <a:xfrm flipV="1">
          <a:off x="10476865" y="13489414"/>
          <a:ext cx="0" cy="140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155737</xdr:rowOff>
    </xdr:from>
    <xdr:ext cx="469744" cy="259045"/>
    <xdr:sp macro="" textlink="">
      <xdr:nvSpPr>
        <xdr:cNvPr id="278" name="【公営住宅】&#10;一人当たり面積最小値テキスト"/>
        <xdr:cNvSpPr txBox="1"/>
      </xdr:nvSpPr>
      <xdr:spPr>
        <a:xfrm>
          <a:off x="10515600" y="14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151910</xdr:rowOff>
    </xdr:from>
    <xdr:to>
      <xdr:col>55</xdr:col>
      <xdr:colOff>88900</xdr:colOff>
      <xdr:row>86</xdr:row>
      <xdr:rowOff>151910</xdr:rowOff>
    </xdr:to>
    <xdr:cxnSp macro="">
      <xdr:nvCxnSpPr>
        <xdr:cNvPr id="279" name="直線コネクタ 278"/>
        <xdr:cNvCxnSpPr/>
      </xdr:nvCxnSpPr>
      <xdr:spPr>
        <a:xfrm>
          <a:off x="10388600" y="1489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62991</xdr:rowOff>
    </xdr:from>
    <xdr:ext cx="469744" cy="259045"/>
    <xdr:sp macro="" textlink="">
      <xdr:nvSpPr>
        <xdr:cNvPr id="280" name="【公営住宅】&#10;一人当たり面積最大値テキスト"/>
        <xdr:cNvSpPr txBox="1"/>
      </xdr:nvSpPr>
      <xdr:spPr>
        <a:xfrm>
          <a:off x="10515600" y="132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116314</xdr:rowOff>
    </xdr:from>
    <xdr:to>
      <xdr:col>55</xdr:col>
      <xdr:colOff>88900</xdr:colOff>
      <xdr:row>78</xdr:row>
      <xdr:rowOff>116314</xdr:rowOff>
    </xdr:to>
    <xdr:cxnSp macro="">
      <xdr:nvCxnSpPr>
        <xdr:cNvPr id="281" name="直線コネクタ 280"/>
        <xdr:cNvCxnSpPr/>
      </xdr:nvCxnSpPr>
      <xdr:spPr>
        <a:xfrm>
          <a:off x="10388600" y="1348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124804</xdr:rowOff>
    </xdr:from>
    <xdr:ext cx="469744" cy="259045"/>
    <xdr:sp macro="" textlink="">
      <xdr:nvSpPr>
        <xdr:cNvPr id="282" name="【公営住宅】&#10;一人当たり面積平均値テキスト"/>
        <xdr:cNvSpPr txBox="1"/>
      </xdr:nvSpPr>
      <xdr:spPr>
        <a:xfrm>
          <a:off x="10515600" y="145266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101927</xdr:rowOff>
    </xdr:from>
    <xdr:to>
      <xdr:col>55</xdr:col>
      <xdr:colOff>50800</xdr:colOff>
      <xdr:row>86</xdr:row>
      <xdr:rowOff>32077</xdr:rowOff>
    </xdr:to>
    <xdr:sp macro="" textlink="">
      <xdr:nvSpPr>
        <xdr:cNvPr id="283" name="フローチャート: 判断 282"/>
        <xdr:cNvSpPr/>
      </xdr:nvSpPr>
      <xdr:spPr>
        <a:xfrm>
          <a:off x="10426700" y="1467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64044</xdr:rowOff>
    </xdr:from>
    <xdr:to>
      <xdr:col>50</xdr:col>
      <xdr:colOff>165100</xdr:colOff>
      <xdr:row>85</xdr:row>
      <xdr:rowOff>165644</xdr:rowOff>
    </xdr:to>
    <xdr:sp macro="" textlink="">
      <xdr:nvSpPr>
        <xdr:cNvPr id="284" name="フローチャート: 判断 283"/>
        <xdr:cNvSpPr/>
      </xdr:nvSpPr>
      <xdr:spPr>
        <a:xfrm>
          <a:off x="9588500" y="1463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65677</xdr:rowOff>
    </xdr:from>
    <xdr:to>
      <xdr:col>46</xdr:col>
      <xdr:colOff>38100</xdr:colOff>
      <xdr:row>85</xdr:row>
      <xdr:rowOff>167277</xdr:rowOff>
    </xdr:to>
    <xdr:sp macro="" textlink="">
      <xdr:nvSpPr>
        <xdr:cNvPr id="285" name="フローチャート: 判断 284"/>
        <xdr:cNvSpPr/>
      </xdr:nvSpPr>
      <xdr:spPr>
        <a:xfrm>
          <a:off x="8699500" y="1463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68126</xdr:rowOff>
    </xdr:from>
    <xdr:to>
      <xdr:col>55</xdr:col>
      <xdr:colOff>50800</xdr:colOff>
      <xdr:row>86</xdr:row>
      <xdr:rowOff>169726</xdr:rowOff>
    </xdr:to>
    <xdr:sp macro="" textlink="">
      <xdr:nvSpPr>
        <xdr:cNvPr id="291" name="楕円 290"/>
        <xdr:cNvSpPr/>
      </xdr:nvSpPr>
      <xdr:spPr>
        <a:xfrm>
          <a:off x="10426700" y="1481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154503</xdr:rowOff>
    </xdr:from>
    <xdr:ext cx="469744" cy="259045"/>
    <xdr:sp macro="" textlink="">
      <xdr:nvSpPr>
        <xdr:cNvPr id="292" name="【公営住宅】&#10;一人当たり面積該当値テキスト"/>
        <xdr:cNvSpPr txBox="1"/>
      </xdr:nvSpPr>
      <xdr:spPr>
        <a:xfrm>
          <a:off x="10515600" y="14727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69270</xdr:rowOff>
    </xdr:from>
    <xdr:to>
      <xdr:col>50</xdr:col>
      <xdr:colOff>165100</xdr:colOff>
      <xdr:row>86</xdr:row>
      <xdr:rowOff>170870</xdr:rowOff>
    </xdr:to>
    <xdr:sp macro="" textlink="">
      <xdr:nvSpPr>
        <xdr:cNvPr id="293" name="楕円 292"/>
        <xdr:cNvSpPr/>
      </xdr:nvSpPr>
      <xdr:spPr>
        <a:xfrm>
          <a:off x="9588500" y="148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118926</xdr:rowOff>
    </xdr:from>
    <xdr:to>
      <xdr:col>55</xdr:col>
      <xdr:colOff>0</xdr:colOff>
      <xdr:row>86</xdr:row>
      <xdr:rowOff>120070</xdr:rowOff>
    </xdr:to>
    <xdr:cxnSp macro="">
      <xdr:nvCxnSpPr>
        <xdr:cNvPr id="294" name="直線コネクタ 293"/>
        <xdr:cNvCxnSpPr/>
      </xdr:nvCxnSpPr>
      <xdr:spPr>
        <a:xfrm flipV="1">
          <a:off x="9639300" y="14863626"/>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10721</xdr:rowOff>
    </xdr:from>
    <xdr:ext cx="469744" cy="259045"/>
    <xdr:sp macro="" textlink="">
      <xdr:nvSpPr>
        <xdr:cNvPr id="295" name="n_1aveValue【公営住宅】&#10;一人当たり面積"/>
        <xdr:cNvSpPr txBox="1"/>
      </xdr:nvSpPr>
      <xdr:spPr>
        <a:xfrm>
          <a:off x="9391727" y="1441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12354</xdr:rowOff>
    </xdr:from>
    <xdr:ext cx="469744" cy="259045"/>
    <xdr:sp macro="" textlink="">
      <xdr:nvSpPr>
        <xdr:cNvPr id="296" name="n_2aveValue【公営住宅】&#10;一人当たり面積"/>
        <xdr:cNvSpPr txBox="1"/>
      </xdr:nvSpPr>
      <xdr:spPr>
        <a:xfrm>
          <a:off x="8515427" y="1441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161997</xdr:rowOff>
    </xdr:from>
    <xdr:ext cx="469744" cy="259045"/>
    <xdr:sp macro="" textlink="">
      <xdr:nvSpPr>
        <xdr:cNvPr id="297" name="n_1mainValue【公営住宅】&#10;一人当たり面積"/>
        <xdr:cNvSpPr txBox="1"/>
      </xdr:nvSpPr>
      <xdr:spPr>
        <a:xfrm>
          <a:off x="9391727" y="1490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4" name="直線コネクタ 3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5" name="テキスト ボックス 3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6" name="直線コネクタ 3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7" name="テキスト ボックス 3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8" name="直線コネクタ 3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9" name="テキスト ボックス 3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0" name="直線コネクタ 3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1" name="テキスト ボックス 3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2" name="直線コネクタ 3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3" name="テキスト ボックス 3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4" name="直線コネクタ 3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5" name="テキスト ボックス 3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69669</xdr:rowOff>
    </xdr:to>
    <xdr:cxnSp macro="">
      <xdr:nvCxnSpPr>
        <xdr:cNvPr id="339" name="直線コネクタ 338"/>
        <xdr:cNvCxnSpPr/>
      </xdr:nvCxnSpPr>
      <xdr:spPr>
        <a:xfrm flipV="1">
          <a:off x="16318864" y="5660572"/>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73496</xdr:rowOff>
    </xdr:from>
    <xdr:ext cx="405111" cy="259045"/>
    <xdr:sp macro="" textlink="">
      <xdr:nvSpPr>
        <xdr:cNvPr id="340" name="【認定こども園・幼稚園・保育所】&#10;有形固定資産減価償却率最小値テキスト"/>
        <xdr:cNvSpPr txBox="1"/>
      </xdr:nvSpPr>
      <xdr:spPr>
        <a:xfrm>
          <a:off x="16357600" y="710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69669</xdr:rowOff>
    </xdr:from>
    <xdr:to>
      <xdr:col>86</xdr:col>
      <xdr:colOff>25400</xdr:colOff>
      <xdr:row>41</xdr:row>
      <xdr:rowOff>69669</xdr:rowOff>
    </xdr:to>
    <xdr:cxnSp macro="">
      <xdr:nvCxnSpPr>
        <xdr:cNvPr id="341" name="直線コネクタ 340"/>
        <xdr:cNvCxnSpPr/>
      </xdr:nvCxnSpPr>
      <xdr:spPr>
        <a:xfrm>
          <a:off x="16230600" y="70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3" name="直線コネクタ 34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13987</xdr:rowOff>
    </xdr:from>
    <xdr:ext cx="405111" cy="259045"/>
    <xdr:sp macro="" textlink="">
      <xdr:nvSpPr>
        <xdr:cNvPr id="344" name="【認定こども園・幼稚園・保育所】&#10;有形固定資産減価償却率平均値テキスト"/>
        <xdr:cNvSpPr txBox="1"/>
      </xdr:nvSpPr>
      <xdr:spPr>
        <a:xfrm>
          <a:off x="16357600" y="635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345" name="フローチャート: 判断 344"/>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66222</xdr:rowOff>
    </xdr:from>
    <xdr:to>
      <xdr:col>81</xdr:col>
      <xdr:colOff>101600</xdr:colOff>
      <xdr:row>37</xdr:row>
      <xdr:rowOff>167822</xdr:rowOff>
    </xdr:to>
    <xdr:sp macro="" textlink="">
      <xdr:nvSpPr>
        <xdr:cNvPr id="346" name="フローチャート: 判断 345"/>
        <xdr:cNvSpPr/>
      </xdr:nvSpPr>
      <xdr:spPr>
        <a:xfrm>
          <a:off x="1543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347" name="フローチャート: 判断 346"/>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33565</xdr:rowOff>
    </xdr:from>
    <xdr:to>
      <xdr:col>85</xdr:col>
      <xdr:colOff>177800</xdr:colOff>
      <xdr:row>38</xdr:row>
      <xdr:rowOff>135165</xdr:rowOff>
    </xdr:to>
    <xdr:sp macro="" textlink="">
      <xdr:nvSpPr>
        <xdr:cNvPr id="353" name="楕円 352"/>
        <xdr:cNvSpPr/>
      </xdr:nvSpPr>
      <xdr:spPr>
        <a:xfrm>
          <a:off x="162687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11992</xdr:rowOff>
    </xdr:from>
    <xdr:ext cx="405111" cy="259045"/>
    <xdr:sp macro="" textlink="">
      <xdr:nvSpPr>
        <xdr:cNvPr id="354" name="【認定こども園・幼稚園・保育所】&#10;有形固定資産減価償却率該当値テキスト"/>
        <xdr:cNvSpPr txBox="1"/>
      </xdr:nvSpPr>
      <xdr:spPr>
        <a:xfrm>
          <a:off x="16357600" y="652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76019</xdr:rowOff>
    </xdr:from>
    <xdr:to>
      <xdr:col>81</xdr:col>
      <xdr:colOff>101600</xdr:colOff>
      <xdr:row>35</xdr:row>
      <xdr:rowOff>6169</xdr:rowOff>
    </xdr:to>
    <xdr:sp macro="" textlink="">
      <xdr:nvSpPr>
        <xdr:cNvPr id="355" name="楕円 354"/>
        <xdr:cNvSpPr/>
      </xdr:nvSpPr>
      <xdr:spPr>
        <a:xfrm>
          <a:off x="15430500" y="590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126819</xdr:rowOff>
    </xdr:from>
    <xdr:to>
      <xdr:col>85</xdr:col>
      <xdr:colOff>127000</xdr:colOff>
      <xdr:row>38</xdr:row>
      <xdr:rowOff>84365</xdr:rowOff>
    </xdr:to>
    <xdr:cxnSp macro="">
      <xdr:nvCxnSpPr>
        <xdr:cNvPr id="356" name="直線コネクタ 355"/>
        <xdr:cNvCxnSpPr/>
      </xdr:nvCxnSpPr>
      <xdr:spPr>
        <a:xfrm>
          <a:off x="15481300" y="5956119"/>
          <a:ext cx="838200" cy="64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158949</xdr:rowOff>
    </xdr:from>
    <xdr:ext cx="405111" cy="259045"/>
    <xdr:sp macro="" textlink="">
      <xdr:nvSpPr>
        <xdr:cNvPr id="357" name="n_1aveValue【認定こども園・幼稚園・保育所】&#10;有形固定資産減価償却率"/>
        <xdr:cNvSpPr txBox="1"/>
      </xdr:nvSpPr>
      <xdr:spPr>
        <a:xfrm>
          <a:off x="152660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358" name="n_2aveValue【認定こども園・幼稚園・保育所】&#10;有形固定資産減価償却率"/>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22696</xdr:rowOff>
    </xdr:from>
    <xdr:ext cx="405111" cy="259045"/>
    <xdr:sp macro="" textlink="">
      <xdr:nvSpPr>
        <xdr:cNvPr id="359" name="n_1mainValue【認定こども園・幼稚園・保育所】&#10;有形固定資産減価償却率"/>
        <xdr:cNvSpPr txBox="1"/>
      </xdr:nvSpPr>
      <xdr:spPr>
        <a:xfrm>
          <a:off x="15266044" y="568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0" name="直線コネクタ 36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1" name="テキスト ボックス 37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2" name="直線コネクタ 37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3" name="テキスト ボックス 37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4" name="直線コネクタ 37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5" name="テキスト ボックス 37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6" name="直線コネクタ 37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7" name="テキスト ボックス 37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8" name="直線コネクタ 37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9" name="テキスト ボックス 37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0" name="直線コネクタ 37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1" name="テキスト ボックス 38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128996</xdr:rowOff>
    </xdr:from>
    <xdr:to>
      <xdr:col>116</xdr:col>
      <xdr:colOff>62864</xdr:colOff>
      <xdr:row>42</xdr:row>
      <xdr:rowOff>10885</xdr:rowOff>
    </xdr:to>
    <xdr:cxnSp macro="">
      <xdr:nvCxnSpPr>
        <xdr:cNvPr id="385" name="直線コネクタ 384"/>
        <xdr:cNvCxnSpPr/>
      </xdr:nvCxnSpPr>
      <xdr:spPr>
        <a:xfrm flipV="1">
          <a:off x="22160864" y="5786846"/>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86"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87" name="直線コネクタ 386"/>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75673</xdr:rowOff>
    </xdr:from>
    <xdr:ext cx="469744" cy="259045"/>
    <xdr:sp macro="" textlink="">
      <xdr:nvSpPr>
        <xdr:cNvPr id="388" name="【認定こども園・幼稚園・保育所】&#10;一人当たり面積最大値テキスト"/>
        <xdr:cNvSpPr txBox="1"/>
      </xdr:nvSpPr>
      <xdr:spPr>
        <a:xfrm>
          <a:off x="22199600" y="55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128996</xdr:rowOff>
    </xdr:from>
    <xdr:to>
      <xdr:col>116</xdr:col>
      <xdr:colOff>152400</xdr:colOff>
      <xdr:row>33</xdr:row>
      <xdr:rowOff>128996</xdr:rowOff>
    </xdr:to>
    <xdr:cxnSp macro="">
      <xdr:nvCxnSpPr>
        <xdr:cNvPr id="389" name="直線コネクタ 388"/>
        <xdr:cNvCxnSpPr/>
      </xdr:nvCxnSpPr>
      <xdr:spPr>
        <a:xfrm>
          <a:off x="22072600" y="578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40657</xdr:rowOff>
    </xdr:from>
    <xdr:ext cx="469744" cy="259045"/>
    <xdr:sp macro="" textlink="">
      <xdr:nvSpPr>
        <xdr:cNvPr id="390" name="【認定こども園・幼稚園・保育所】&#10;一人当たり面積平均値テキスト"/>
        <xdr:cNvSpPr txBox="1"/>
      </xdr:nvSpPr>
      <xdr:spPr>
        <a:xfrm>
          <a:off x="22199600" y="672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391" name="フローチャート: 判断 390"/>
        <xdr:cNvSpPr/>
      </xdr:nvSpPr>
      <xdr:spPr>
        <a:xfrm>
          <a:off x="221107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142422</xdr:rowOff>
    </xdr:from>
    <xdr:to>
      <xdr:col>112</xdr:col>
      <xdr:colOff>38100</xdr:colOff>
      <xdr:row>40</xdr:row>
      <xdr:rowOff>72572</xdr:rowOff>
    </xdr:to>
    <xdr:sp macro="" textlink="">
      <xdr:nvSpPr>
        <xdr:cNvPr id="392" name="フローチャート: 判断 391"/>
        <xdr:cNvSpPr/>
      </xdr:nvSpPr>
      <xdr:spPr>
        <a:xfrm>
          <a:off x="21272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47172</xdr:rowOff>
    </xdr:from>
    <xdr:to>
      <xdr:col>107</xdr:col>
      <xdr:colOff>101600</xdr:colOff>
      <xdr:row>40</xdr:row>
      <xdr:rowOff>148772</xdr:rowOff>
    </xdr:to>
    <xdr:sp macro="" textlink="">
      <xdr:nvSpPr>
        <xdr:cNvPr id="393" name="フローチャート: 判断 392"/>
        <xdr:cNvSpPr/>
      </xdr:nvSpPr>
      <xdr:spPr>
        <a:xfrm>
          <a:off x="20383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138612</xdr:rowOff>
    </xdr:from>
    <xdr:to>
      <xdr:col>116</xdr:col>
      <xdr:colOff>114300</xdr:colOff>
      <xdr:row>41</xdr:row>
      <xdr:rowOff>68762</xdr:rowOff>
    </xdr:to>
    <xdr:sp macro="" textlink="">
      <xdr:nvSpPr>
        <xdr:cNvPr id="399" name="楕円 398"/>
        <xdr:cNvSpPr/>
      </xdr:nvSpPr>
      <xdr:spPr>
        <a:xfrm>
          <a:off x="22110700" y="699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117039</xdr:rowOff>
    </xdr:from>
    <xdr:ext cx="469744" cy="259045"/>
    <xdr:sp macro="" textlink="">
      <xdr:nvSpPr>
        <xdr:cNvPr id="400" name="【認定こども園・幼稚園・保育所】&#10;一人当たり面積該当値テキスト"/>
        <xdr:cNvSpPr txBox="1"/>
      </xdr:nvSpPr>
      <xdr:spPr>
        <a:xfrm>
          <a:off x="22199600" y="697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144054</xdr:rowOff>
    </xdr:from>
    <xdr:to>
      <xdr:col>112</xdr:col>
      <xdr:colOff>38100</xdr:colOff>
      <xdr:row>41</xdr:row>
      <xdr:rowOff>74204</xdr:rowOff>
    </xdr:to>
    <xdr:sp macro="" textlink="">
      <xdr:nvSpPr>
        <xdr:cNvPr id="401" name="楕円 400"/>
        <xdr:cNvSpPr/>
      </xdr:nvSpPr>
      <xdr:spPr>
        <a:xfrm>
          <a:off x="21272500" y="700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17962</xdr:rowOff>
    </xdr:from>
    <xdr:to>
      <xdr:col>116</xdr:col>
      <xdr:colOff>63500</xdr:colOff>
      <xdr:row>41</xdr:row>
      <xdr:rowOff>23404</xdr:rowOff>
    </xdr:to>
    <xdr:cxnSp macro="">
      <xdr:nvCxnSpPr>
        <xdr:cNvPr id="402" name="直線コネクタ 401"/>
        <xdr:cNvCxnSpPr/>
      </xdr:nvCxnSpPr>
      <xdr:spPr>
        <a:xfrm flipV="1">
          <a:off x="21323300" y="7047412"/>
          <a:ext cx="8382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89099</xdr:rowOff>
    </xdr:from>
    <xdr:ext cx="469744" cy="259045"/>
    <xdr:sp macro="" textlink="">
      <xdr:nvSpPr>
        <xdr:cNvPr id="403" name="n_1aveValue【認定こども園・幼稚園・保育所】&#10;一人当たり面積"/>
        <xdr:cNvSpPr txBox="1"/>
      </xdr:nvSpPr>
      <xdr:spPr>
        <a:xfrm>
          <a:off x="210757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165299</xdr:rowOff>
    </xdr:from>
    <xdr:ext cx="469744" cy="259045"/>
    <xdr:sp macro="" textlink="">
      <xdr:nvSpPr>
        <xdr:cNvPr id="404" name="n_2aveValue【認定こども園・幼稚園・保育所】&#10;一人当たり面積"/>
        <xdr:cNvSpPr txBox="1"/>
      </xdr:nvSpPr>
      <xdr:spPr>
        <a:xfrm>
          <a:off x="20199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65331</xdr:rowOff>
    </xdr:from>
    <xdr:ext cx="469744" cy="259045"/>
    <xdr:sp macro="" textlink="">
      <xdr:nvSpPr>
        <xdr:cNvPr id="405" name="n_1mainValue【認定こども園・幼稚園・保育所】&#10;一人当たり面積"/>
        <xdr:cNvSpPr txBox="1"/>
      </xdr:nvSpPr>
      <xdr:spPr>
        <a:xfrm>
          <a:off x="21075727" y="709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7" name="テキスト ボックス 41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7" name="テキスト ボックス 42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431" name="直線コネクタ 430"/>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432" name="【学校施設】&#10;有形固定資産減価償却率最小値テキスト"/>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433" name="直線コネクタ 432"/>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34"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35" name="直線コネクタ 434"/>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35396</xdr:rowOff>
    </xdr:from>
    <xdr:ext cx="405111" cy="259045"/>
    <xdr:sp macro="" textlink="">
      <xdr:nvSpPr>
        <xdr:cNvPr id="436" name="【学校施設】&#10;有形固定資産減価償却率平均値テキスト"/>
        <xdr:cNvSpPr txBox="1"/>
      </xdr:nvSpPr>
      <xdr:spPr>
        <a:xfrm>
          <a:off x="16357600"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437" name="フローチャート: 判断 436"/>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438" name="フローチャート: 判断 437"/>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50437</xdr:rowOff>
    </xdr:from>
    <xdr:to>
      <xdr:col>76</xdr:col>
      <xdr:colOff>165100</xdr:colOff>
      <xdr:row>59</xdr:row>
      <xdr:rowOff>152037</xdr:rowOff>
    </xdr:to>
    <xdr:sp macro="" textlink="">
      <xdr:nvSpPr>
        <xdr:cNvPr id="439" name="フローチャート: 判断 438"/>
        <xdr:cNvSpPr/>
      </xdr:nvSpPr>
      <xdr:spPr>
        <a:xfrm>
          <a:off x="14541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43906</xdr:rowOff>
    </xdr:from>
    <xdr:to>
      <xdr:col>85</xdr:col>
      <xdr:colOff>177800</xdr:colOff>
      <xdr:row>58</xdr:row>
      <xdr:rowOff>145506</xdr:rowOff>
    </xdr:to>
    <xdr:sp macro="" textlink="">
      <xdr:nvSpPr>
        <xdr:cNvPr id="445" name="楕円 444"/>
        <xdr:cNvSpPr/>
      </xdr:nvSpPr>
      <xdr:spPr>
        <a:xfrm>
          <a:off x="162687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66783</xdr:rowOff>
    </xdr:from>
    <xdr:ext cx="405111" cy="259045"/>
    <xdr:sp macro="" textlink="">
      <xdr:nvSpPr>
        <xdr:cNvPr id="446" name="【学校施設】&#10;有形固定資産減価償却率該当値テキスト"/>
        <xdr:cNvSpPr txBox="1"/>
      </xdr:nvSpPr>
      <xdr:spPr>
        <a:xfrm>
          <a:off x="16357600" y="983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79828</xdr:rowOff>
    </xdr:from>
    <xdr:to>
      <xdr:col>81</xdr:col>
      <xdr:colOff>101600</xdr:colOff>
      <xdr:row>59</xdr:row>
      <xdr:rowOff>9978</xdr:rowOff>
    </xdr:to>
    <xdr:sp macro="" textlink="">
      <xdr:nvSpPr>
        <xdr:cNvPr id="447" name="楕円 446"/>
        <xdr:cNvSpPr/>
      </xdr:nvSpPr>
      <xdr:spPr>
        <a:xfrm>
          <a:off x="15430500" y="10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94706</xdr:rowOff>
    </xdr:from>
    <xdr:to>
      <xdr:col>85</xdr:col>
      <xdr:colOff>127000</xdr:colOff>
      <xdr:row>58</xdr:row>
      <xdr:rowOff>130628</xdr:rowOff>
    </xdr:to>
    <xdr:cxnSp macro="">
      <xdr:nvCxnSpPr>
        <xdr:cNvPr id="448" name="直線コネクタ 447"/>
        <xdr:cNvCxnSpPr/>
      </xdr:nvCxnSpPr>
      <xdr:spPr>
        <a:xfrm flipV="1">
          <a:off x="15481300" y="1003880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110507</xdr:rowOff>
    </xdr:from>
    <xdr:ext cx="405111" cy="259045"/>
    <xdr:sp macro="" textlink="">
      <xdr:nvSpPr>
        <xdr:cNvPr id="449" name="n_1aveValue【学校施設】&#10;有形固定資産減価償却率"/>
        <xdr:cNvSpPr txBox="1"/>
      </xdr:nvSpPr>
      <xdr:spPr>
        <a:xfrm>
          <a:off x="15266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168564</xdr:rowOff>
    </xdr:from>
    <xdr:ext cx="405111" cy="259045"/>
    <xdr:sp macro="" textlink="">
      <xdr:nvSpPr>
        <xdr:cNvPr id="450" name="n_2aveValue【学校施設】&#10;有形固定資産減価償却率"/>
        <xdr:cNvSpPr txBox="1"/>
      </xdr:nvSpPr>
      <xdr:spPr>
        <a:xfrm>
          <a:off x="14389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26505</xdr:rowOff>
    </xdr:from>
    <xdr:ext cx="405111" cy="259045"/>
    <xdr:sp macro="" textlink="">
      <xdr:nvSpPr>
        <xdr:cNvPr id="451" name="n_1mainValue【学校施設】&#10;有形固定資産減価償却率"/>
        <xdr:cNvSpPr txBox="1"/>
      </xdr:nvSpPr>
      <xdr:spPr>
        <a:xfrm>
          <a:off x="152660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62" name="直線コネクタ 46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3" name="テキスト ボックス 46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4" name="直線コネクタ 46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5" name="テキスト ボックス 46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6" name="直線コネクタ 46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7" name="テキスト ボックス 46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8" name="直線コネクタ 46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9" name="テキスト ボックス 46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0" name="直線コネクタ 46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1" name="テキスト ボックス 47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2" name="直線コネクタ 47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73" name="テキスト ボックス 47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4" name="直線コネクタ 4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5" name="テキスト ボックス 47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477" name="直線コネクタ 476"/>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478" name="【学校施設】&#10;一人当たり面積最小値テキスト"/>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479" name="直線コネクタ 478"/>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480" name="【学校施設】&#10;一人当たり面積最大値テキスト"/>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481" name="直線コネクタ 480"/>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40784</xdr:rowOff>
    </xdr:from>
    <xdr:ext cx="469744" cy="259045"/>
    <xdr:sp macro="" textlink="">
      <xdr:nvSpPr>
        <xdr:cNvPr id="482" name="【学校施設】&#10;一人当たり面積平均値テキスト"/>
        <xdr:cNvSpPr txBox="1"/>
      </xdr:nvSpPr>
      <xdr:spPr>
        <a:xfrm>
          <a:off x="22199600" y="10670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483" name="フローチャート: 判断 482"/>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484" name="フローチャート: 判断 483"/>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24638</xdr:rowOff>
    </xdr:from>
    <xdr:to>
      <xdr:col>107</xdr:col>
      <xdr:colOff>101600</xdr:colOff>
      <xdr:row>62</xdr:row>
      <xdr:rowOff>126238</xdr:rowOff>
    </xdr:to>
    <xdr:sp macro="" textlink="">
      <xdr:nvSpPr>
        <xdr:cNvPr id="485" name="フローチャート: 判断 484"/>
        <xdr:cNvSpPr/>
      </xdr:nvSpPr>
      <xdr:spPr>
        <a:xfrm>
          <a:off x="20383500" y="1065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6" name="テキスト ボックス 4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7" name="テキスト ボックス 4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8" name="テキスト ボックス 4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9" name="テキスト ボックス 4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0" name="テキスト ボックス 4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149878</xdr:rowOff>
    </xdr:from>
    <xdr:to>
      <xdr:col>116</xdr:col>
      <xdr:colOff>114300</xdr:colOff>
      <xdr:row>62</xdr:row>
      <xdr:rowOff>80028</xdr:rowOff>
    </xdr:to>
    <xdr:sp macro="" textlink="">
      <xdr:nvSpPr>
        <xdr:cNvPr id="491" name="楕円 490"/>
        <xdr:cNvSpPr/>
      </xdr:nvSpPr>
      <xdr:spPr>
        <a:xfrm>
          <a:off x="22110700" y="1060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1305</xdr:rowOff>
    </xdr:from>
    <xdr:ext cx="469744" cy="259045"/>
    <xdr:sp macro="" textlink="">
      <xdr:nvSpPr>
        <xdr:cNvPr id="492" name="【学校施設】&#10;一人当たり面積該当値テキスト"/>
        <xdr:cNvSpPr txBox="1"/>
      </xdr:nvSpPr>
      <xdr:spPr>
        <a:xfrm>
          <a:off x="22199600" y="104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159186</xdr:rowOff>
    </xdr:from>
    <xdr:to>
      <xdr:col>112</xdr:col>
      <xdr:colOff>38100</xdr:colOff>
      <xdr:row>62</xdr:row>
      <xdr:rowOff>89336</xdr:rowOff>
    </xdr:to>
    <xdr:sp macro="" textlink="">
      <xdr:nvSpPr>
        <xdr:cNvPr id="493" name="楕円 492"/>
        <xdr:cNvSpPr/>
      </xdr:nvSpPr>
      <xdr:spPr>
        <a:xfrm>
          <a:off x="21272500" y="1061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29228</xdr:rowOff>
    </xdr:from>
    <xdr:to>
      <xdr:col>116</xdr:col>
      <xdr:colOff>63500</xdr:colOff>
      <xdr:row>62</xdr:row>
      <xdr:rowOff>38536</xdr:rowOff>
    </xdr:to>
    <xdr:cxnSp macro="">
      <xdr:nvCxnSpPr>
        <xdr:cNvPr id="494" name="直線コネクタ 493"/>
        <xdr:cNvCxnSpPr/>
      </xdr:nvCxnSpPr>
      <xdr:spPr>
        <a:xfrm flipV="1">
          <a:off x="21323300" y="10659128"/>
          <a:ext cx="8382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111324</xdr:rowOff>
    </xdr:from>
    <xdr:ext cx="469744" cy="259045"/>
    <xdr:sp macro="" textlink="">
      <xdr:nvSpPr>
        <xdr:cNvPr id="495" name="n_1aveValue【学校施設】&#10;一人当たり面積"/>
        <xdr:cNvSpPr txBox="1"/>
      </xdr:nvSpPr>
      <xdr:spPr>
        <a:xfrm>
          <a:off x="21075727" y="1074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142765</xdr:rowOff>
    </xdr:from>
    <xdr:ext cx="469744" cy="259045"/>
    <xdr:sp macro="" textlink="">
      <xdr:nvSpPr>
        <xdr:cNvPr id="496" name="n_2aveValue【学校施設】&#10;一人当たり面積"/>
        <xdr:cNvSpPr txBox="1"/>
      </xdr:nvSpPr>
      <xdr:spPr>
        <a:xfrm>
          <a:off x="20199427"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105863</xdr:rowOff>
    </xdr:from>
    <xdr:ext cx="469744" cy="259045"/>
    <xdr:sp macro="" textlink="">
      <xdr:nvSpPr>
        <xdr:cNvPr id="497" name="n_1mainValue【学校施設】&#10;一人当たり面積"/>
        <xdr:cNvSpPr txBox="1"/>
      </xdr:nvSpPr>
      <xdr:spPr>
        <a:xfrm>
          <a:off x="21075727" y="1039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8" name="正方形/長方形 4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9" name="正方形/長方形 4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0" name="正方形/長方形 4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1" name="正方形/長方形 5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2" name="正方形/長方形 5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3" name="正方形/長方形 5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4" name="正方形/長方形 5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5" name="正方形/長方形 50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6" name="正方形/長方形 5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7" name="正方形/長方形 5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8" name="正方形/長方形 5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9" name="正方形/長方形 5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0" name="正方形/長方形 5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1" name="正方形/長方形 5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2" name="正方形/長方形 5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3" name="正方形/長方形 51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4" name="正方形/長方形 5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5" name="正方形/長方形 5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6" name="正方形/長方形 5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7" name="正方形/長方形 5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8" name="正方形/長方形 5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9" name="正方形/長方形 5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0" name="正方形/長方形 5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1" name="正方形/長方形 5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2" name="テキスト ボックス 5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3" name="直線コネクタ 5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4" name="直線コネクタ 52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5" name="テキスト ボックス 52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6" name="直線コネクタ 52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7" name="テキスト ボックス 52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8" name="直線コネクタ 52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9" name="テキスト ボックス 52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0" name="直線コネクタ 52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1" name="テキスト ボックス 53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2" name="直線コネクタ 53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3" name="テキスト ボックス 53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4" name="直線コネクタ 53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5" name="テキスト ボックス 53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6" name="直線コネクタ 5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7" name="テキスト ボックス 5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68036</xdr:rowOff>
    </xdr:to>
    <xdr:cxnSp macro="">
      <xdr:nvCxnSpPr>
        <xdr:cNvPr id="539" name="直線コネクタ 538"/>
        <xdr:cNvCxnSpPr/>
      </xdr:nvCxnSpPr>
      <xdr:spPr>
        <a:xfrm flipV="1">
          <a:off x="16318864"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71863</xdr:rowOff>
    </xdr:from>
    <xdr:ext cx="340478" cy="259045"/>
    <xdr:sp macro="" textlink="">
      <xdr:nvSpPr>
        <xdr:cNvPr id="540" name="【公民館】&#10;有形固定資産減価償却率最小値テキスト"/>
        <xdr:cNvSpPr txBox="1"/>
      </xdr:nvSpPr>
      <xdr:spPr>
        <a:xfrm>
          <a:off x="16357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68036</xdr:rowOff>
    </xdr:from>
    <xdr:to>
      <xdr:col>86</xdr:col>
      <xdr:colOff>25400</xdr:colOff>
      <xdr:row>108</xdr:row>
      <xdr:rowOff>68036</xdr:rowOff>
    </xdr:to>
    <xdr:cxnSp macro="">
      <xdr:nvCxnSpPr>
        <xdr:cNvPr id="541" name="直線コネクタ 540"/>
        <xdr:cNvCxnSpPr/>
      </xdr:nvCxnSpPr>
      <xdr:spPr>
        <a:xfrm>
          <a:off x="16230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42"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43" name="直線コネクタ 54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157678</xdr:rowOff>
    </xdr:from>
    <xdr:ext cx="405111" cy="259045"/>
    <xdr:sp macro="" textlink="">
      <xdr:nvSpPr>
        <xdr:cNvPr id="544" name="【公民館】&#10;有形固定資産減価償却率平均値テキスト"/>
        <xdr:cNvSpPr txBox="1"/>
      </xdr:nvSpPr>
      <xdr:spPr>
        <a:xfrm>
          <a:off x="16357600" y="17474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545" name="フローチャート: 判断 544"/>
        <xdr:cNvSpPr/>
      </xdr:nvSpPr>
      <xdr:spPr>
        <a:xfrm>
          <a:off x="1626870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142966</xdr:rowOff>
    </xdr:from>
    <xdr:to>
      <xdr:col>81</xdr:col>
      <xdr:colOff>101600</xdr:colOff>
      <xdr:row>103</xdr:row>
      <xdr:rowOff>73116</xdr:rowOff>
    </xdr:to>
    <xdr:sp macro="" textlink="">
      <xdr:nvSpPr>
        <xdr:cNvPr id="546" name="フローチャート: 判断 545"/>
        <xdr:cNvSpPr/>
      </xdr:nvSpPr>
      <xdr:spPr>
        <a:xfrm>
          <a:off x="15430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547" name="フローチャート: 判断 546"/>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8" name="テキスト ボックス 5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9" name="テキスト ボックス 5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0" name="テキスト ボックス 5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1" name="テキスト ボックス 5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2" name="テキスト ボックス 5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17236</xdr:rowOff>
    </xdr:from>
    <xdr:to>
      <xdr:col>85</xdr:col>
      <xdr:colOff>177800</xdr:colOff>
      <xdr:row>108</xdr:row>
      <xdr:rowOff>118836</xdr:rowOff>
    </xdr:to>
    <xdr:sp macro="" textlink="">
      <xdr:nvSpPr>
        <xdr:cNvPr id="553" name="楕円 552"/>
        <xdr:cNvSpPr/>
      </xdr:nvSpPr>
      <xdr:spPr>
        <a:xfrm>
          <a:off x="16268700" y="185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103613</xdr:rowOff>
    </xdr:from>
    <xdr:ext cx="340478" cy="259045"/>
    <xdr:sp macro="" textlink="">
      <xdr:nvSpPr>
        <xdr:cNvPr id="554" name="【公民館】&#10;有形固定資産減価償却率該当値テキスト"/>
        <xdr:cNvSpPr txBox="1"/>
      </xdr:nvSpPr>
      <xdr:spPr>
        <a:xfrm>
          <a:off x="16357600" y="184487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77651</xdr:rowOff>
    </xdr:from>
    <xdr:to>
      <xdr:col>81</xdr:col>
      <xdr:colOff>101600</xdr:colOff>
      <xdr:row>109</xdr:row>
      <xdr:rowOff>7801</xdr:rowOff>
    </xdr:to>
    <xdr:sp macro="" textlink="">
      <xdr:nvSpPr>
        <xdr:cNvPr id="555" name="楕円 554"/>
        <xdr:cNvSpPr/>
      </xdr:nvSpPr>
      <xdr:spPr>
        <a:xfrm>
          <a:off x="154305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68036</xdr:rowOff>
    </xdr:from>
    <xdr:to>
      <xdr:col>85</xdr:col>
      <xdr:colOff>127000</xdr:colOff>
      <xdr:row>108</xdr:row>
      <xdr:rowOff>128451</xdr:rowOff>
    </xdr:to>
    <xdr:cxnSp macro="">
      <xdr:nvCxnSpPr>
        <xdr:cNvPr id="556" name="直線コネクタ 555"/>
        <xdr:cNvCxnSpPr/>
      </xdr:nvCxnSpPr>
      <xdr:spPr>
        <a:xfrm flipV="1">
          <a:off x="15481300" y="18584636"/>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89643</xdr:rowOff>
    </xdr:from>
    <xdr:ext cx="405111" cy="259045"/>
    <xdr:sp macro="" textlink="">
      <xdr:nvSpPr>
        <xdr:cNvPr id="557" name="n_1aveValue【公民館】&#10;有形固定資産減価償却率"/>
        <xdr:cNvSpPr txBox="1"/>
      </xdr:nvSpPr>
      <xdr:spPr>
        <a:xfrm>
          <a:off x="152660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110870</xdr:rowOff>
    </xdr:from>
    <xdr:ext cx="405111" cy="259045"/>
    <xdr:sp macro="" textlink="">
      <xdr:nvSpPr>
        <xdr:cNvPr id="558" name="n_2aveValue【公民館】&#10;有形固定資産減価償却率"/>
        <xdr:cNvSpPr txBox="1"/>
      </xdr:nvSpPr>
      <xdr:spPr>
        <a:xfrm>
          <a:off x="14389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108</xdr:row>
      <xdr:rowOff>170378</xdr:rowOff>
    </xdr:from>
    <xdr:ext cx="340478" cy="259045"/>
    <xdr:sp macro="" textlink="">
      <xdr:nvSpPr>
        <xdr:cNvPr id="559" name="n_1mainValue【公民館】&#10;有形固定資産減価償却率"/>
        <xdr:cNvSpPr txBox="1"/>
      </xdr:nvSpPr>
      <xdr:spPr>
        <a:xfrm>
          <a:off x="15298361" y="186869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0" name="正方形/長方形 5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1" name="正方形/長方形 5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2" name="正方形/長方形 5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3" name="正方形/長方形 5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4" name="正方形/長方形 5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5" name="正方形/長方形 5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6" name="正方形/長方形 5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7" name="正方形/長方形 5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8" name="テキスト ボックス 5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9" name="直線コネクタ 5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70" name="直線コネクタ 56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71" name="テキスト ボックス 57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72" name="直線コネクタ 57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73" name="テキスト ボックス 57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4" name="直線コネクタ 57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5" name="テキスト ボックス 57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6" name="直線コネクタ 57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7" name="テキスト ボックス 57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8" name="直線コネクタ 57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9" name="テキスト ボックス 57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80" name="直線コネクタ 57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81" name="テキスト ボックス 58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2" name="直線コネクタ 5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3" name="テキスト ボックス 5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144780</xdr:rowOff>
    </xdr:to>
    <xdr:cxnSp macro="">
      <xdr:nvCxnSpPr>
        <xdr:cNvPr id="585" name="直線コネクタ 584"/>
        <xdr:cNvCxnSpPr/>
      </xdr:nvCxnSpPr>
      <xdr:spPr>
        <a:xfrm flipV="1">
          <a:off x="22160864" y="17035055"/>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586"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587" name="直線コネクタ 586"/>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588"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589" name="直線コネクタ 588"/>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53720</xdr:rowOff>
    </xdr:from>
    <xdr:ext cx="469744" cy="259045"/>
    <xdr:sp macro="" textlink="">
      <xdr:nvSpPr>
        <xdr:cNvPr id="590" name="【公民館】&#10;一人当たり面積平均値テキスト"/>
        <xdr:cNvSpPr txBox="1"/>
      </xdr:nvSpPr>
      <xdr:spPr>
        <a:xfrm>
          <a:off x="22199600" y="18055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30843</xdr:rowOff>
    </xdr:from>
    <xdr:to>
      <xdr:col>116</xdr:col>
      <xdr:colOff>114300</xdr:colOff>
      <xdr:row>106</xdr:row>
      <xdr:rowOff>132443</xdr:rowOff>
    </xdr:to>
    <xdr:sp macro="" textlink="">
      <xdr:nvSpPr>
        <xdr:cNvPr id="591" name="フローチャート: 判断 590"/>
        <xdr:cNvSpPr/>
      </xdr:nvSpPr>
      <xdr:spPr>
        <a:xfrm>
          <a:off x="221107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153307</xdr:rowOff>
    </xdr:from>
    <xdr:to>
      <xdr:col>112</xdr:col>
      <xdr:colOff>38100</xdr:colOff>
      <xdr:row>106</xdr:row>
      <xdr:rowOff>83457</xdr:rowOff>
    </xdr:to>
    <xdr:sp macro="" textlink="">
      <xdr:nvSpPr>
        <xdr:cNvPr id="592" name="フローチャート: 判断 591"/>
        <xdr:cNvSpPr/>
      </xdr:nvSpPr>
      <xdr:spPr>
        <a:xfrm>
          <a:off x="21272500" y="1815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105955</xdr:rowOff>
    </xdr:from>
    <xdr:to>
      <xdr:col>107</xdr:col>
      <xdr:colOff>101600</xdr:colOff>
      <xdr:row>107</xdr:row>
      <xdr:rowOff>36105</xdr:rowOff>
    </xdr:to>
    <xdr:sp macro="" textlink="">
      <xdr:nvSpPr>
        <xdr:cNvPr id="593" name="フローチャート: 判断 592"/>
        <xdr:cNvSpPr/>
      </xdr:nvSpPr>
      <xdr:spPr>
        <a:xfrm>
          <a:off x="20383500" y="1827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4" name="テキスト ボックス 5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5" name="テキスト ボックス 5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6" name="テキスト ボックス 5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7" name="テキスト ボックス 5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8" name="テキスト ボックス 5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19413</xdr:rowOff>
    </xdr:from>
    <xdr:to>
      <xdr:col>116</xdr:col>
      <xdr:colOff>114300</xdr:colOff>
      <xdr:row>107</xdr:row>
      <xdr:rowOff>121013</xdr:rowOff>
    </xdr:to>
    <xdr:sp macro="" textlink="">
      <xdr:nvSpPr>
        <xdr:cNvPr id="599" name="楕円 598"/>
        <xdr:cNvSpPr/>
      </xdr:nvSpPr>
      <xdr:spPr>
        <a:xfrm>
          <a:off x="22110700" y="1836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169290</xdr:rowOff>
    </xdr:from>
    <xdr:ext cx="469744" cy="259045"/>
    <xdr:sp macro="" textlink="">
      <xdr:nvSpPr>
        <xdr:cNvPr id="600" name="【公民館】&#10;一人当たり面積該当値テキスト"/>
        <xdr:cNvSpPr txBox="1"/>
      </xdr:nvSpPr>
      <xdr:spPr>
        <a:xfrm>
          <a:off x="22199600" y="1834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25944</xdr:rowOff>
    </xdr:from>
    <xdr:to>
      <xdr:col>112</xdr:col>
      <xdr:colOff>38100</xdr:colOff>
      <xdr:row>107</xdr:row>
      <xdr:rowOff>127544</xdr:rowOff>
    </xdr:to>
    <xdr:sp macro="" textlink="">
      <xdr:nvSpPr>
        <xdr:cNvPr id="601" name="楕円 600"/>
        <xdr:cNvSpPr/>
      </xdr:nvSpPr>
      <xdr:spPr>
        <a:xfrm>
          <a:off x="21272500" y="1837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70213</xdr:rowOff>
    </xdr:from>
    <xdr:to>
      <xdr:col>116</xdr:col>
      <xdr:colOff>63500</xdr:colOff>
      <xdr:row>107</xdr:row>
      <xdr:rowOff>76744</xdr:rowOff>
    </xdr:to>
    <xdr:cxnSp macro="">
      <xdr:nvCxnSpPr>
        <xdr:cNvPr id="602" name="直線コネクタ 601"/>
        <xdr:cNvCxnSpPr/>
      </xdr:nvCxnSpPr>
      <xdr:spPr>
        <a:xfrm flipV="1">
          <a:off x="21323300" y="1841536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99984</xdr:rowOff>
    </xdr:from>
    <xdr:ext cx="469744" cy="259045"/>
    <xdr:sp macro="" textlink="">
      <xdr:nvSpPr>
        <xdr:cNvPr id="603" name="n_1aveValue【公民館】&#10;一人当たり面積"/>
        <xdr:cNvSpPr txBox="1"/>
      </xdr:nvSpPr>
      <xdr:spPr>
        <a:xfrm>
          <a:off x="21075727" y="179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52632</xdr:rowOff>
    </xdr:from>
    <xdr:ext cx="469744" cy="259045"/>
    <xdr:sp macro="" textlink="">
      <xdr:nvSpPr>
        <xdr:cNvPr id="604" name="n_2aveValue【公民館】&#10;一人当たり面積"/>
        <xdr:cNvSpPr txBox="1"/>
      </xdr:nvSpPr>
      <xdr:spPr>
        <a:xfrm>
          <a:off x="20199427" y="1805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118671</xdr:rowOff>
    </xdr:from>
    <xdr:ext cx="469744" cy="259045"/>
    <xdr:sp macro="" textlink="">
      <xdr:nvSpPr>
        <xdr:cNvPr id="605" name="n_1mainValue【公民館】&#10;一人当たり面積"/>
        <xdr:cNvSpPr txBox="1"/>
      </xdr:nvSpPr>
      <xdr:spPr>
        <a:xfrm>
          <a:off x="21075727" y="1846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6" name="正方形/長方形 6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7" name="正方形/長方形 6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8" name="テキスト ボックス 6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ほとんどの類型において、有形固定資産減価償却率は類似団体内平均値を下回っており、その中でも保育所や公民館は近年大規模な整備事業を実施したこと</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から特に低くなっている。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一方で、学校施設については類似団体内平均値を上回っている。学校施設については建築より</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年以上が経過し老朽化が進んでいる施設もあるが、施設の重要性</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や現状を踏まえ、優先順位を付けた修繕を行うなど長寿命化対策を図っていく。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8,403
8,328
154.08
5,589,908
5,359,996
217,090
3,125,333
5,935,092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50074</xdr:rowOff>
    </xdr:to>
    <xdr:cxnSp macro="">
      <xdr:nvCxnSpPr>
        <xdr:cNvPr id="57" name="直線コネクタ 56"/>
        <xdr:cNvCxnSpPr/>
      </xdr:nvCxnSpPr>
      <xdr:spPr>
        <a:xfrm flipV="1">
          <a:off x="4634865" y="5769973"/>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53901</xdr:rowOff>
    </xdr:from>
    <xdr:ext cx="340478" cy="259045"/>
    <xdr:sp macro="" textlink="">
      <xdr:nvSpPr>
        <xdr:cNvPr id="58" name="【図書館】&#10;有形固定資産減価償却率最小値テキスト"/>
        <xdr:cNvSpPr txBox="1"/>
      </xdr:nvSpPr>
      <xdr:spPr>
        <a:xfrm>
          <a:off x="4673600" y="7254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50074</xdr:rowOff>
    </xdr:from>
    <xdr:to>
      <xdr:col>24</xdr:col>
      <xdr:colOff>152400</xdr:colOff>
      <xdr:row>42</xdr:row>
      <xdr:rowOff>50074</xdr:rowOff>
    </xdr:to>
    <xdr:cxnSp macro="">
      <xdr:nvCxnSpPr>
        <xdr:cNvPr id="59" name="直線コネクタ 58"/>
        <xdr:cNvCxnSpPr/>
      </xdr:nvCxnSpPr>
      <xdr:spPr>
        <a:xfrm>
          <a:off x="4546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405111" cy="259045"/>
    <xdr:sp macro="" textlink="">
      <xdr:nvSpPr>
        <xdr:cNvPr id="60" name="【図書館】&#10;有形固定資産減価償却率最大値テキスト"/>
        <xdr:cNvSpPr txBox="1"/>
      </xdr:nvSpPr>
      <xdr:spPr>
        <a:xfrm>
          <a:off x="4673600" y="554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1" name="直線コネクタ 60"/>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149514</xdr:rowOff>
    </xdr:from>
    <xdr:ext cx="405111" cy="259045"/>
    <xdr:sp macro="" textlink="">
      <xdr:nvSpPr>
        <xdr:cNvPr id="62" name="【図書館】&#10;有形固定資産減価償却率平均値テキスト"/>
        <xdr:cNvSpPr txBox="1"/>
      </xdr:nvSpPr>
      <xdr:spPr>
        <a:xfrm>
          <a:off x="4673600" y="6493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126637</xdr:rowOff>
    </xdr:from>
    <xdr:to>
      <xdr:col>24</xdr:col>
      <xdr:colOff>114300</xdr:colOff>
      <xdr:row>39</xdr:row>
      <xdr:rowOff>56787</xdr:rowOff>
    </xdr:to>
    <xdr:sp macro="" textlink="">
      <xdr:nvSpPr>
        <xdr:cNvPr id="63" name="フローチャート: 判断 62"/>
        <xdr:cNvSpPr/>
      </xdr:nvSpPr>
      <xdr:spPr>
        <a:xfrm>
          <a:off x="4584700" y="664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170724</xdr:rowOff>
    </xdr:from>
    <xdr:to>
      <xdr:col>20</xdr:col>
      <xdr:colOff>38100</xdr:colOff>
      <xdr:row>38</xdr:row>
      <xdr:rowOff>100874</xdr:rowOff>
    </xdr:to>
    <xdr:sp macro="" textlink="">
      <xdr:nvSpPr>
        <xdr:cNvPr id="64" name="フローチャート: 判断 63"/>
        <xdr:cNvSpPr/>
      </xdr:nvSpPr>
      <xdr:spPr>
        <a:xfrm>
          <a:off x="3746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30299</xdr:rowOff>
    </xdr:from>
    <xdr:to>
      <xdr:col>15</xdr:col>
      <xdr:colOff>101600</xdr:colOff>
      <xdr:row>38</xdr:row>
      <xdr:rowOff>131899</xdr:rowOff>
    </xdr:to>
    <xdr:sp macro="" textlink="">
      <xdr:nvSpPr>
        <xdr:cNvPr id="65" name="フローチャート: 判断 64"/>
        <xdr:cNvSpPr/>
      </xdr:nvSpPr>
      <xdr:spPr>
        <a:xfrm>
          <a:off x="2857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154396</xdr:rowOff>
    </xdr:from>
    <xdr:to>
      <xdr:col>24</xdr:col>
      <xdr:colOff>114300</xdr:colOff>
      <xdr:row>42</xdr:row>
      <xdr:rowOff>84546</xdr:rowOff>
    </xdr:to>
    <xdr:sp macro="" textlink="">
      <xdr:nvSpPr>
        <xdr:cNvPr id="71" name="楕円 70"/>
        <xdr:cNvSpPr/>
      </xdr:nvSpPr>
      <xdr:spPr>
        <a:xfrm>
          <a:off x="4584700" y="718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69323</xdr:rowOff>
    </xdr:from>
    <xdr:ext cx="340478" cy="259045"/>
    <xdr:sp macro="" textlink="">
      <xdr:nvSpPr>
        <xdr:cNvPr id="72" name="【図書館】&#10;有形固定資産減価償却率該当値テキスト"/>
        <xdr:cNvSpPr txBox="1"/>
      </xdr:nvSpPr>
      <xdr:spPr>
        <a:xfrm>
          <a:off x="4673600" y="70987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41728</xdr:rowOff>
    </xdr:from>
    <xdr:to>
      <xdr:col>20</xdr:col>
      <xdr:colOff>38100</xdr:colOff>
      <xdr:row>42</xdr:row>
      <xdr:rowOff>143328</xdr:rowOff>
    </xdr:to>
    <xdr:sp macro="" textlink="">
      <xdr:nvSpPr>
        <xdr:cNvPr id="73" name="楕円 72"/>
        <xdr:cNvSpPr/>
      </xdr:nvSpPr>
      <xdr:spPr>
        <a:xfrm>
          <a:off x="3746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33746</xdr:rowOff>
    </xdr:from>
    <xdr:to>
      <xdr:col>24</xdr:col>
      <xdr:colOff>63500</xdr:colOff>
      <xdr:row>42</xdr:row>
      <xdr:rowOff>92528</xdr:rowOff>
    </xdr:to>
    <xdr:cxnSp macro="">
      <xdr:nvCxnSpPr>
        <xdr:cNvPr id="74" name="直線コネクタ 73"/>
        <xdr:cNvCxnSpPr/>
      </xdr:nvCxnSpPr>
      <xdr:spPr>
        <a:xfrm flipV="1">
          <a:off x="3797300" y="7234646"/>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117401</xdr:rowOff>
    </xdr:from>
    <xdr:ext cx="405111" cy="259045"/>
    <xdr:sp macro="" textlink="">
      <xdr:nvSpPr>
        <xdr:cNvPr id="75" name="n_1aveValue【図書館】&#10;有形固定資産減価償却率"/>
        <xdr:cNvSpPr txBox="1"/>
      </xdr:nvSpPr>
      <xdr:spPr>
        <a:xfrm>
          <a:off x="35820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148426</xdr:rowOff>
    </xdr:from>
    <xdr:ext cx="405111" cy="259045"/>
    <xdr:sp macro="" textlink="">
      <xdr:nvSpPr>
        <xdr:cNvPr id="76" name="n_2aveValue【図書館】&#10;有形固定資産減価償却率"/>
        <xdr:cNvSpPr txBox="1"/>
      </xdr:nvSpPr>
      <xdr:spPr>
        <a:xfrm>
          <a:off x="2705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134455</xdr:rowOff>
    </xdr:from>
    <xdr:ext cx="340478" cy="259045"/>
    <xdr:sp macro="" textlink="">
      <xdr:nvSpPr>
        <xdr:cNvPr id="77" name="n_1mainValue【図書館】&#10;有形固定資産減価償却率"/>
        <xdr:cNvSpPr txBox="1"/>
      </xdr:nvSpPr>
      <xdr:spPr>
        <a:xfrm>
          <a:off x="3614361" y="73353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83058</xdr:rowOff>
    </xdr:from>
    <xdr:to>
      <xdr:col>54</xdr:col>
      <xdr:colOff>189865</xdr:colOff>
      <xdr:row>41</xdr:row>
      <xdr:rowOff>46482</xdr:rowOff>
    </xdr:to>
    <xdr:cxnSp macro="">
      <xdr:nvCxnSpPr>
        <xdr:cNvPr id="99" name="直線コネクタ 98"/>
        <xdr:cNvCxnSpPr/>
      </xdr:nvCxnSpPr>
      <xdr:spPr>
        <a:xfrm flipV="1">
          <a:off x="10476865" y="5740908"/>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50309</xdr:rowOff>
    </xdr:from>
    <xdr:ext cx="469744" cy="259045"/>
    <xdr:sp macro="" textlink="">
      <xdr:nvSpPr>
        <xdr:cNvPr id="100" name="【図書館】&#10;一人当たり面積最小値テキスト"/>
        <xdr:cNvSpPr txBox="1"/>
      </xdr:nvSpPr>
      <xdr:spPr>
        <a:xfrm>
          <a:off x="10515600" y="707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46482</xdr:rowOff>
    </xdr:from>
    <xdr:to>
      <xdr:col>55</xdr:col>
      <xdr:colOff>88900</xdr:colOff>
      <xdr:row>41</xdr:row>
      <xdr:rowOff>46482</xdr:rowOff>
    </xdr:to>
    <xdr:cxnSp macro="">
      <xdr:nvCxnSpPr>
        <xdr:cNvPr id="101" name="直線コネクタ 100"/>
        <xdr:cNvCxnSpPr/>
      </xdr:nvCxnSpPr>
      <xdr:spPr>
        <a:xfrm>
          <a:off x="10388600" y="707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29735</xdr:rowOff>
    </xdr:from>
    <xdr:ext cx="469744" cy="259045"/>
    <xdr:sp macro="" textlink="">
      <xdr:nvSpPr>
        <xdr:cNvPr id="102" name="【図書館】&#10;一人当たり面積最大値テキスト"/>
        <xdr:cNvSpPr txBox="1"/>
      </xdr:nvSpPr>
      <xdr:spPr>
        <a:xfrm>
          <a:off x="10515600" y="551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83058</xdr:rowOff>
    </xdr:from>
    <xdr:to>
      <xdr:col>55</xdr:col>
      <xdr:colOff>88900</xdr:colOff>
      <xdr:row>33</xdr:row>
      <xdr:rowOff>83058</xdr:rowOff>
    </xdr:to>
    <xdr:cxnSp macro="">
      <xdr:nvCxnSpPr>
        <xdr:cNvPr id="103" name="直線コネクタ 102"/>
        <xdr:cNvCxnSpPr/>
      </xdr:nvCxnSpPr>
      <xdr:spPr>
        <a:xfrm>
          <a:off x="10388600" y="574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153433</xdr:rowOff>
    </xdr:from>
    <xdr:ext cx="469744" cy="259045"/>
    <xdr:sp macro="" textlink="">
      <xdr:nvSpPr>
        <xdr:cNvPr id="104" name="【図書館】&#10;一人当たり面積平均値テキスト"/>
        <xdr:cNvSpPr txBox="1"/>
      </xdr:nvSpPr>
      <xdr:spPr>
        <a:xfrm>
          <a:off x="10515600" y="649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130556</xdr:rowOff>
    </xdr:from>
    <xdr:to>
      <xdr:col>55</xdr:col>
      <xdr:colOff>50800</xdr:colOff>
      <xdr:row>39</xdr:row>
      <xdr:rowOff>60706</xdr:rowOff>
    </xdr:to>
    <xdr:sp macro="" textlink="">
      <xdr:nvSpPr>
        <xdr:cNvPr id="105" name="フローチャート: 判断 104"/>
        <xdr:cNvSpPr/>
      </xdr:nvSpPr>
      <xdr:spPr>
        <a:xfrm>
          <a:off x="104267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06" name="フローチャート: 判断 105"/>
        <xdr:cNvSpPr/>
      </xdr:nvSpPr>
      <xdr:spPr>
        <a:xfrm>
          <a:off x="9588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164846</xdr:rowOff>
    </xdr:from>
    <xdr:to>
      <xdr:col>46</xdr:col>
      <xdr:colOff>38100</xdr:colOff>
      <xdr:row>38</xdr:row>
      <xdr:rowOff>94996</xdr:rowOff>
    </xdr:to>
    <xdr:sp macro="" textlink="">
      <xdr:nvSpPr>
        <xdr:cNvPr id="107" name="フローチャート: 判断 106"/>
        <xdr:cNvSpPr/>
      </xdr:nvSpPr>
      <xdr:spPr>
        <a:xfrm>
          <a:off x="86995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20828</xdr:rowOff>
    </xdr:from>
    <xdr:to>
      <xdr:col>55</xdr:col>
      <xdr:colOff>50800</xdr:colOff>
      <xdr:row>40</xdr:row>
      <xdr:rowOff>122428</xdr:rowOff>
    </xdr:to>
    <xdr:sp macro="" textlink="">
      <xdr:nvSpPr>
        <xdr:cNvPr id="113" name="楕円 112"/>
        <xdr:cNvSpPr/>
      </xdr:nvSpPr>
      <xdr:spPr>
        <a:xfrm>
          <a:off x="104267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170705</xdr:rowOff>
    </xdr:from>
    <xdr:ext cx="469744" cy="259045"/>
    <xdr:sp macro="" textlink="">
      <xdr:nvSpPr>
        <xdr:cNvPr id="114" name="【図書館】&#10;一人当たり面積該当値テキスト"/>
        <xdr:cNvSpPr txBox="1"/>
      </xdr:nvSpPr>
      <xdr:spPr>
        <a:xfrm>
          <a:off x="10515600"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15" name="楕円 114"/>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71628</xdr:rowOff>
    </xdr:from>
    <xdr:to>
      <xdr:col>55</xdr:col>
      <xdr:colOff>0</xdr:colOff>
      <xdr:row>40</xdr:row>
      <xdr:rowOff>76200</xdr:rowOff>
    </xdr:to>
    <xdr:cxnSp macro="">
      <xdr:nvCxnSpPr>
        <xdr:cNvPr id="116" name="直線コネクタ 115"/>
        <xdr:cNvCxnSpPr/>
      </xdr:nvCxnSpPr>
      <xdr:spPr>
        <a:xfrm flipV="1">
          <a:off x="9639300" y="69296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161815</xdr:rowOff>
    </xdr:from>
    <xdr:ext cx="469744" cy="259045"/>
    <xdr:sp macro="" textlink="">
      <xdr:nvSpPr>
        <xdr:cNvPr id="117" name="n_1aveValue【図書館】&#10;一人当たり面積"/>
        <xdr:cNvSpPr txBox="1"/>
      </xdr:nvSpPr>
      <xdr:spPr>
        <a:xfrm>
          <a:off x="93917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111523</xdr:rowOff>
    </xdr:from>
    <xdr:ext cx="469744" cy="259045"/>
    <xdr:sp macro="" textlink="">
      <xdr:nvSpPr>
        <xdr:cNvPr id="118" name="n_2aveValue【図書館】&#10;一人当たり面積"/>
        <xdr:cNvSpPr txBox="1"/>
      </xdr:nvSpPr>
      <xdr:spPr>
        <a:xfrm>
          <a:off x="8515427"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19" name="n_1main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144" name="直線コネクタ 143"/>
        <xdr:cNvCxnSpPr/>
      </xdr:nvCxnSpPr>
      <xdr:spPr>
        <a:xfrm flipV="1">
          <a:off x="4634865" y="952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145" name="【体育館・プー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146" name="直線コネクタ 145"/>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7"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8" name="直線コネクタ 147"/>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120667</xdr:rowOff>
    </xdr:from>
    <xdr:ext cx="405111" cy="259045"/>
    <xdr:sp macro="" textlink="">
      <xdr:nvSpPr>
        <xdr:cNvPr id="149" name="【体育館・プール】&#10;有形固定資産減価償却率平均値テキスト"/>
        <xdr:cNvSpPr txBox="1"/>
      </xdr:nvSpPr>
      <xdr:spPr>
        <a:xfrm>
          <a:off x="4673600" y="9893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150" name="フローチャート: 判断 149"/>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151" name="フローチャート: 判断 150"/>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151130</xdr:rowOff>
    </xdr:from>
    <xdr:to>
      <xdr:col>15</xdr:col>
      <xdr:colOff>101600</xdr:colOff>
      <xdr:row>59</xdr:row>
      <xdr:rowOff>81280</xdr:rowOff>
    </xdr:to>
    <xdr:sp macro="" textlink="">
      <xdr:nvSpPr>
        <xdr:cNvPr id="152" name="フローチャート: 判断 151"/>
        <xdr:cNvSpPr/>
      </xdr:nvSpPr>
      <xdr:spPr>
        <a:xfrm>
          <a:off x="2857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34925</xdr:rowOff>
    </xdr:from>
    <xdr:to>
      <xdr:col>24</xdr:col>
      <xdr:colOff>114300</xdr:colOff>
      <xdr:row>59</xdr:row>
      <xdr:rowOff>136525</xdr:rowOff>
    </xdr:to>
    <xdr:sp macro="" textlink="">
      <xdr:nvSpPr>
        <xdr:cNvPr id="158" name="楕円 157"/>
        <xdr:cNvSpPr/>
      </xdr:nvSpPr>
      <xdr:spPr>
        <a:xfrm>
          <a:off x="45847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13352</xdr:rowOff>
    </xdr:from>
    <xdr:ext cx="405111" cy="259045"/>
    <xdr:sp macro="" textlink="">
      <xdr:nvSpPr>
        <xdr:cNvPr id="159" name="【体育館・プール】&#10;有形固定資産減価償却率該当値テキスト"/>
        <xdr:cNvSpPr txBox="1"/>
      </xdr:nvSpPr>
      <xdr:spPr>
        <a:xfrm>
          <a:off x="4673600" y="1012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73025</xdr:rowOff>
    </xdr:from>
    <xdr:to>
      <xdr:col>20</xdr:col>
      <xdr:colOff>38100</xdr:colOff>
      <xdr:row>60</xdr:row>
      <xdr:rowOff>3175</xdr:rowOff>
    </xdr:to>
    <xdr:sp macro="" textlink="">
      <xdr:nvSpPr>
        <xdr:cNvPr id="160" name="楕円 159"/>
        <xdr:cNvSpPr/>
      </xdr:nvSpPr>
      <xdr:spPr>
        <a:xfrm>
          <a:off x="3746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85725</xdr:rowOff>
    </xdr:from>
    <xdr:to>
      <xdr:col>24</xdr:col>
      <xdr:colOff>63500</xdr:colOff>
      <xdr:row>59</xdr:row>
      <xdr:rowOff>123825</xdr:rowOff>
    </xdr:to>
    <xdr:cxnSp macro="">
      <xdr:nvCxnSpPr>
        <xdr:cNvPr id="161" name="直線コネクタ 160"/>
        <xdr:cNvCxnSpPr/>
      </xdr:nvCxnSpPr>
      <xdr:spPr>
        <a:xfrm flipV="1">
          <a:off x="3797300" y="102012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59707</xdr:rowOff>
    </xdr:from>
    <xdr:ext cx="405111" cy="259045"/>
    <xdr:sp macro="" textlink="">
      <xdr:nvSpPr>
        <xdr:cNvPr id="162" name="n_1aveValue【体育館・プール】&#10;有形固定資産減価償却率"/>
        <xdr:cNvSpPr txBox="1"/>
      </xdr:nvSpPr>
      <xdr:spPr>
        <a:xfrm>
          <a:off x="3582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97807</xdr:rowOff>
    </xdr:from>
    <xdr:ext cx="405111" cy="259045"/>
    <xdr:sp macro="" textlink="">
      <xdr:nvSpPr>
        <xdr:cNvPr id="163" name="n_2aveValue【体育館・プール】&#10;有形固定資産減価償却率"/>
        <xdr:cNvSpPr txBox="1"/>
      </xdr:nvSpPr>
      <xdr:spPr>
        <a:xfrm>
          <a:off x="2705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165752</xdr:rowOff>
    </xdr:from>
    <xdr:ext cx="405111" cy="259045"/>
    <xdr:sp macro="" textlink="">
      <xdr:nvSpPr>
        <xdr:cNvPr id="164" name="n_1mainValue【体育館・プール】&#10;有形固定資産減価償却率"/>
        <xdr:cNvSpPr txBox="1"/>
      </xdr:nvSpPr>
      <xdr:spPr>
        <a:xfrm>
          <a:off x="35820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6" name="テキスト ボックス 17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8" name="テキスト ボックス 17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0" name="テキスト ボックス 17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2" name="テキスト ボックス 18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86" name="直線コネクタ 185"/>
        <xdr:cNvCxnSpPr/>
      </xdr:nvCxnSpPr>
      <xdr:spPr>
        <a:xfrm flipV="1">
          <a:off x="10476865" y="9681210"/>
          <a:ext cx="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87" name="【体育館・プール】&#10;一人当たり面積最小値テキスト"/>
        <xdr:cNvSpPr txBox="1"/>
      </xdr:nvSpPr>
      <xdr:spPr>
        <a:xfrm>
          <a:off x="10515600" y="109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88" name="直線コネクタ 187"/>
        <xdr:cNvCxnSpPr/>
      </xdr:nvCxnSpPr>
      <xdr:spPr>
        <a:xfrm>
          <a:off x="10388600" y="109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89" name="【体育館・プール】&#10;一人当たり面積最大値テキスト"/>
        <xdr:cNvSpPr txBox="1"/>
      </xdr:nvSpPr>
      <xdr:spPr>
        <a:xfrm>
          <a:off x="105156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90" name="直線コネクタ 189"/>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34612</xdr:rowOff>
    </xdr:from>
    <xdr:ext cx="469744" cy="259045"/>
    <xdr:sp macro="" textlink="">
      <xdr:nvSpPr>
        <xdr:cNvPr id="191" name="【体育館・プール】&#10;一人当たり面積平均値テキスト"/>
        <xdr:cNvSpPr txBox="1"/>
      </xdr:nvSpPr>
      <xdr:spPr>
        <a:xfrm>
          <a:off x="10515600" y="10664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192" name="フローチャート: 判断 191"/>
        <xdr:cNvSpPr/>
      </xdr:nvSpPr>
      <xdr:spPr>
        <a:xfrm>
          <a:off x="10426700" y="1068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193" name="フローチャート: 判断 192"/>
        <xdr:cNvSpPr/>
      </xdr:nvSpPr>
      <xdr:spPr>
        <a:xfrm>
          <a:off x="9588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60299</xdr:rowOff>
    </xdr:from>
    <xdr:to>
      <xdr:col>46</xdr:col>
      <xdr:colOff>38100</xdr:colOff>
      <xdr:row>62</xdr:row>
      <xdr:rowOff>161899</xdr:rowOff>
    </xdr:to>
    <xdr:sp macro="" textlink="">
      <xdr:nvSpPr>
        <xdr:cNvPr id="194" name="フローチャート: 判断 193"/>
        <xdr:cNvSpPr/>
      </xdr:nvSpPr>
      <xdr:spPr>
        <a:xfrm>
          <a:off x="8699500" y="1069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52070</xdr:rowOff>
    </xdr:from>
    <xdr:to>
      <xdr:col>55</xdr:col>
      <xdr:colOff>50800</xdr:colOff>
      <xdr:row>62</xdr:row>
      <xdr:rowOff>153670</xdr:rowOff>
    </xdr:to>
    <xdr:sp macro="" textlink="">
      <xdr:nvSpPr>
        <xdr:cNvPr id="200" name="楕円 199"/>
        <xdr:cNvSpPr/>
      </xdr:nvSpPr>
      <xdr:spPr>
        <a:xfrm>
          <a:off x="104267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74947</xdr:rowOff>
    </xdr:from>
    <xdr:ext cx="469744" cy="259045"/>
    <xdr:sp macro="" textlink="">
      <xdr:nvSpPr>
        <xdr:cNvPr id="201" name="【体育館・プール】&#10;一人当たり面積該当値テキスト"/>
        <xdr:cNvSpPr txBox="1"/>
      </xdr:nvSpPr>
      <xdr:spPr>
        <a:xfrm>
          <a:off x="10515600" y="1053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57099</xdr:rowOff>
    </xdr:from>
    <xdr:to>
      <xdr:col>50</xdr:col>
      <xdr:colOff>165100</xdr:colOff>
      <xdr:row>62</xdr:row>
      <xdr:rowOff>158699</xdr:rowOff>
    </xdr:to>
    <xdr:sp macro="" textlink="">
      <xdr:nvSpPr>
        <xdr:cNvPr id="202" name="楕円 201"/>
        <xdr:cNvSpPr/>
      </xdr:nvSpPr>
      <xdr:spPr>
        <a:xfrm>
          <a:off x="9588500" y="1068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102870</xdr:rowOff>
    </xdr:from>
    <xdr:to>
      <xdr:col>55</xdr:col>
      <xdr:colOff>0</xdr:colOff>
      <xdr:row>62</xdr:row>
      <xdr:rowOff>107899</xdr:rowOff>
    </xdr:to>
    <xdr:cxnSp macro="">
      <xdr:nvCxnSpPr>
        <xdr:cNvPr id="203" name="直線コネクタ 202"/>
        <xdr:cNvCxnSpPr/>
      </xdr:nvCxnSpPr>
      <xdr:spPr>
        <a:xfrm flipV="1">
          <a:off x="9639300" y="10732770"/>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92930</xdr:rowOff>
    </xdr:from>
    <xdr:ext cx="469744" cy="259045"/>
    <xdr:sp macro="" textlink="">
      <xdr:nvSpPr>
        <xdr:cNvPr id="204" name="n_1aveValue【体育館・プール】&#10;一人当たり面積"/>
        <xdr:cNvSpPr txBox="1"/>
      </xdr:nvSpPr>
      <xdr:spPr>
        <a:xfrm>
          <a:off x="93917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6976</xdr:rowOff>
    </xdr:from>
    <xdr:ext cx="469744" cy="259045"/>
    <xdr:sp macro="" textlink="">
      <xdr:nvSpPr>
        <xdr:cNvPr id="205" name="n_2aveValue【体育館・プール】&#10;一人当たり面積"/>
        <xdr:cNvSpPr txBox="1"/>
      </xdr:nvSpPr>
      <xdr:spPr>
        <a:xfrm>
          <a:off x="8515427" y="104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149826</xdr:rowOff>
    </xdr:from>
    <xdr:ext cx="469744" cy="259045"/>
    <xdr:sp macro="" textlink="">
      <xdr:nvSpPr>
        <xdr:cNvPr id="206" name="n_1mainValue【体育館・プール】&#10;一人当たり面積"/>
        <xdr:cNvSpPr txBox="1"/>
      </xdr:nvSpPr>
      <xdr:spPr>
        <a:xfrm>
          <a:off x="9391727" y="1077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5" name="テキスト ボックス 22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102108</xdr:rowOff>
    </xdr:from>
    <xdr:to>
      <xdr:col>24</xdr:col>
      <xdr:colOff>62865</xdr:colOff>
      <xdr:row>84</xdr:row>
      <xdr:rowOff>79248</xdr:rowOff>
    </xdr:to>
    <xdr:cxnSp macro="">
      <xdr:nvCxnSpPr>
        <xdr:cNvPr id="229" name="直線コネクタ 228"/>
        <xdr:cNvCxnSpPr/>
      </xdr:nvCxnSpPr>
      <xdr:spPr>
        <a:xfrm flipV="1">
          <a:off x="4634865" y="13303758"/>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83075</xdr:rowOff>
    </xdr:from>
    <xdr:ext cx="405111" cy="259045"/>
    <xdr:sp macro="" textlink="">
      <xdr:nvSpPr>
        <xdr:cNvPr id="230" name="【福祉施設】&#10;有形固定資産減価償却率最小値テキスト"/>
        <xdr:cNvSpPr txBox="1"/>
      </xdr:nvSpPr>
      <xdr:spPr>
        <a:xfrm>
          <a:off x="4673600" y="1448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79248</xdr:rowOff>
    </xdr:from>
    <xdr:to>
      <xdr:col>24</xdr:col>
      <xdr:colOff>152400</xdr:colOff>
      <xdr:row>84</xdr:row>
      <xdr:rowOff>79248</xdr:rowOff>
    </xdr:to>
    <xdr:cxnSp macro="">
      <xdr:nvCxnSpPr>
        <xdr:cNvPr id="231" name="直線コネクタ 230"/>
        <xdr:cNvCxnSpPr/>
      </xdr:nvCxnSpPr>
      <xdr:spPr>
        <a:xfrm>
          <a:off x="4546600" y="1448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48785</xdr:rowOff>
    </xdr:from>
    <xdr:ext cx="405111" cy="259045"/>
    <xdr:sp macro="" textlink="">
      <xdr:nvSpPr>
        <xdr:cNvPr id="232" name="【福祉施設】&#10;有形固定資産減価償却率最大値テキスト"/>
        <xdr:cNvSpPr txBox="1"/>
      </xdr:nvSpPr>
      <xdr:spPr>
        <a:xfrm>
          <a:off x="4673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102108</xdr:rowOff>
    </xdr:from>
    <xdr:to>
      <xdr:col>24</xdr:col>
      <xdr:colOff>152400</xdr:colOff>
      <xdr:row>77</xdr:row>
      <xdr:rowOff>102108</xdr:rowOff>
    </xdr:to>
    <xdr:cxnSp macro="">
      <xdr:nvCxnSpPr>
        <xdr:cNvPr id="233" name="直線コネクタ 232"/>
        <xdr:cNvCxnSpPr/>
      </xdr:nvCxnSpPr>
      <xdr:spPr>
        <a:xfrm>
          <a:off x="4546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142764</xdr:rowOff>
    </xdr:from>
    <xdr:ext cx="405111" cy="259045"/>
    <xdr:sp macro="" textlink="">
      <xdr:nvSpPr>
        <xdr:cNvPr id="234" name="【福祉施設】&#10;有形固定資産減価償却率平均値テキスト"/>
        <xdr:cNvSpPr txBox="1"/>
      </xdr:nvSpPr>
      <xdr:spPr>
        <a:xfrm>
          <a:off x="4673600" y="13858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119887</xdr:rowOff>
    </xdr:from>
    <xdr:to>
      <xdr:col>24</xdr:col>
      <xdr:colOff>114300</xdr:colOff>
      <xdr:row>82</xdr:row>
      <xdr:rowOff>50037</xdr:rowOff>
    </xdr:to>
    <xdr:sp macro="" textlink="">
      <xdr:nvSpPr>
        <xdr:cNvPr id="235" name="フローチャート: 判断 234"/>
        <xdr:cNvSpPr/>
      </xdr:nvSpPr>
      <xdr:spPr>
        <a:xfrm>
          <a:off x="4584700" y="1400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106172</xdr:rowOff>
    </xdr:from>
    <xdr:to>
      <xdr:col>20</xdr:col>
      <xdr:colOff>38100</xdr:colOff>
      <xdr:row>82</xdr:row>
      <xdr:rowOff>36322</xdr:rowOff>
    </xdr:to>
    <xdr:sp macro="" textlink="">
      <xdr:nvSpPr>
        <xdr:cNvPr id="236" name="フローチャート: 判断 235"/>
        <xdr:cNvSpPr/>
      </xdr:nvSpPr>
      <xdr:spPr>
        <a:xfrm>
          <a:off x="3746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37592</xdr:rowOff>
    </xdr:from>
    <xdr:to>
      <xdr:col>15</xdr:col>
      <xdr:colOff>101600</xdr:colOff>
      <xdr:row>82</xdr:row>
      <xdr:rowOff>139192</xdr:rowOff>
    </xdr:to>
    <xdr:sp macro="" textlink="">
      <xdr:nvSpPr>
        <xdr:cNvPr id="237" name="フローチャート: 判断 236"/>
        <xdr:cNvSpPr/>
      </xdr:nvSpPr>
      <xdr:spPr>
        <a:xfrm>
          <a:off x="2857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39878</xdr:rowOff>
    </xdr:from>
    <xdr:to>
      <xdr:col>24</xdr:col>
      <xdr:colOff>114300</xdr:colOff>
      <xdr:row>82</xdr:row>
      <xdr:rowOff>141478</xdr:rowOff>
    </xdr:to>
    <xdr:sp macro="" textlink="">
      <xdr:nvSpPr>
        <xdr:cNvPr id="243" name="楕円 242"/>
        <xdr:cNvSpPr/>
      </xdr:nvSpPr>
      <xdr:spPr>
        <a:xfrm>
          <a:off x="4584700" y="1409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18305</xdr:rowOff>
    </xdr:from>
    <xdr:ext cx="405111" cy="259045"/>
    <xdr:sp macro="" textlink="">
      <xdr:nvSpPr>
        <xdr:cNvPr id="244" name="【福祉施設】&#10;有形固定資産減価償却率該当値テキスト"/>
        <xdr:cNvSpPr txBox="1"/>
      </xdr:nvSpPr>
      <xdr:spPr>
        <a:xfrm>
          <a:off x="4673600" y="1407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124461</xdr:rowOff>
    </xdr:from>
    <xdr:to>
      <xdr:col>20</xdr:col>
      <xdr:colOff>38100</xdr:colOff>
      <xdr:row>83</xdr:row>
      <xdr:rowOff>54611</xdr:rowOff>
    </xdr:to>
    <xdr:sp macro="" textlink="">
      <xdr:nvSpPr>
        <xdr:cNvPr id="245" name="楕円 244"/>
        <xdr:cNvSpPr/>
      </xdr:nvSpPr>
      <xdr:spPr>
        <a:xfrm>
          <a:off x="3746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90678</xdr:rowOff>
    </xdr:from>
    <xdr:to>
      <xdr:col>24</xdr:col>
      <xdr:colOff>63500</xdr:colOff>
      <xdr:row>83</xdr:row>
      <xdr:rowOff>3811</xdr:rowOff>
    </xdr:to>
    <xdr:cxnSp macro="">
      <xdr:nvCxnSpPr>
        <xdr:cNvPr id="246" name="直線コネクタ 245"/>
        <xdr:cNvCxnSpPr/>
      </xdr:nvCxnSpPr>
      <xdr:spPr>
        <a:xfrm flipV="1">
          <a:off x="3797300" y="14149578"/>
          <a:ext cx="838200" cy="8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52849</xdr:rowOff>
    </xdr:from>
    <xdr:ext cx="405111" cy="259045"/>
    <xdr:sp macro="" textlink="">
      <xdr:nvSpPr>
        <xdr:cNvPr id="247" name="n_1aveValue【福祉施設】&#10;有形固定資産減価償却率"/>
        <xdr:cNvSpPr txBox="1"/>
      </xdr:nvSpPr>
      <xdr:spPr>
        <a:xfrm>
          <a:off x="3582044" y="1376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155719</xdr:rowOff>
    </xdr:from>
    <xdr:ext cx="405111" cy="259045"/>
    <xdr:sp macro="" textlink="">
      <xdr:nvSpPr>
        <xdr:cNvPr id="248" name="n_2aveValue【福祉施設】&#10;有形固定資産減価償却率"/>
        <xdr:cNvSpPr txBox="1"/>
      </xdr:nvSpPr>
      <xdr:spPr>
        <a:xfrm>
          <a:off x="2705744" y="1387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45738</xdr:rowOff>
    </xdr:from>
    <xdr:ext cx="405111" cy="259045"/>
    <xdr:sp macro="" textlink="">
      <xdr:nvSpPr>
        <xdr:cNvPr id="249" name="n_1mainValue【福祉施設】&#10;有形固定資産減価償却率"/>
        <xdr:cNvSpPr txBox="1"/>
      </xdr:nvSpPr>
      <xdr:spPr>
        <a:xfrm>
          <a:off x="35820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0" name="直線コネクタ 25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1" name="テキスト ボックス 26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2" name="直線コネクタ 26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3" name="テキスト ボックス 26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6" name="直線コネクタ 26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7" name="テキスト ボックス 26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8" name="直線コネクタ 26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9" name="テキスト ボックス 26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28194</xdr:rowOff>
    </xdr:from>
    <xdr:to>
      <xdr:col>54</xdr:col>
      <xdr:colOff>189865</xdr:colOff>
      <xdr:row>86</xdr:row>
      <xdr:rowOff>105156</xdr:rowOff>
    </xdr:to>
    <xdr:cxnSp macro="">
      <xdr:nvCxnSpPr>
        <xdr:cNvPr id="273" name="直線コネクタ 272"/>
        <xdr:cNvCxnSpPr/>
      </xdr:nvCxnSpPr>
      <xdr:spPr>
        <a:xfrm flipV="1">
          <a:off x="10476865" y="13229844"/>
          <a:ext cx="0" cy="1620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108983</xdr:rowOff>
    </xdr:from>
    <xdr:ext cx="469744" cy="259045"/>
    <xdr:sp macro="" textlink="">
      <xdr:nvSpPr>
        <xdr:cNvPr id="274" name="【福祉施設】&#10;一人当たり面積最小値テキスト"/>
        <xdr:cNvSpPr txBox="1"/>
      </xdr:nvSpPr>
      <xdr:spPr>
        <a:xfrm>
          <a:off x="10515600"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105156</xdr:rowOff>
    </xdr:from>
    <xdr:to>
      <xdr:col>55</xdr:col>
      <xdr:colOff>88900</xdr:colOff>
      <xdr:row>86</xdr:row>
      <xdr:rowOff>105156</xdr:rowOff>
    </xdr:to>
    <xdr:cxnSp macro="">
      <xdr:nvCxnSpPr>
        <xdr:cNvPr id="275" name="直線コネクタ 274"/>
        <xdr:cNvCxnSpPr/>
      </xdr:nvCxnSpPr>
      <xdr:spPr>
        <a:xfrm>
          <a:off x="10388600" y="1484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146321</xdr:rowOff>
    </xdr:from>
    <xdr:ext cx="469744" cy="259045"/>
    <xdr:sp macro="" textlink="">
      <xdr:nvSpPr>
        <xdr:cNvPr id="276" name="【福祉施設】&#10;一人当たり面積最大値テキスト"/>
        <xdr:cNvSpPr txBox="1"/>
      </xdr:nvSpPr>
      <xdr:spPr>
        <a:xfrm>
          <a:off x="10515600" y="130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28194</xdr:rowOff>
    </xdr:from>
    <xdr:to>
      <xdr:col>55</xdr:col>
      <xdr:colOff>88900</xdr:colOff>
      <xdr:row>77</xdr:row>
      <xdr:rowOff>28194</xdr:rowOff>
    </xdr:to>
    <xdr:cxnSp macro="">
      <xdr:nvCxnSpPr>
        <xdr:cNvPr id="277" name="直線コネクタ 276"/>
        <xdr:cNvCxnSpPr/>
      </xdr:nvCxnSpPr>
      <xdr:spPr>
        <a:xfrm>
          <a:off x="10388600" y="1322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96410</xdr:rowOff>
    </xdr:from>
    <xdr:ext cx="469744" cy="259045"/>
    <xdr:sp macro="" textlink="">
      <xdr:nvSpPr>
        <xdr:cNvPr id="278" name="【福祉施設】&#10;一人当たり面積平均値テキスト"/>
        <xdr:cNvSpPr txBox="1"/>
      </xdr:nvSpPr>
      <xdr:spPr>
        <a:xfrm>
          <a:off x="10515600" y="1466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117983</xdr:rowOff>
    </xdr:from>
    <xdr:to>
      <xdr:col>55</xdr:col>
      <xdr:colOff>50800</xdr:colOff>
      <xdr:row>86</xdr:row>
      <xdr:rowOff>48133</xdr:rowOff>
    </xdr:to>
    <xdr:sp macro="" textlink="">
      <xdr:nvSpPr>
        <xdr:cNvPr id="279" name="フローチャート: 判断 278"/>
        <xdr:cNvSpPr/>
      </xdr:nvSpPr>
      <xdr:spPr>
        <a:xfrm>
          <a:off x="10426700" y="1469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73025</xdr:rowOff>
    </xdr:from>
    <xdr:to>
      <xdr:col>50</xdr:col>
      <xdr:colOff>165100</xdr:colOff>
      <xdr:row>86</xdr:row>
      <xdr:rowOff>3175</xdr:rowOff>
    </xdr:to>
    <xdr:sp macro="" textlink="">
      <xdr:nvSpPr>
        <xdr:cNvPr id="280" name="フローチャート: 判断 279"/>
        <xdr:cNvSpPr/>
      </xdr:nvSpPr>
      <xdr:spPr>
        <a:xfrm>
          <a:off x="9588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150749</xdr:rowOff>
    </xdr:from>
    <xdr:to>
      <xdr:col>46</xdr:col>
      <xdr:colOff>38100</xdr:colOff>
      <xdr:row>86</xdr:row>
      <xdr:rowOff>80899</xdr:rowOff>
    </xdr:to>
    <xdr:sp macro="" textlink="">
      <xdr:nvSpPr>
        <xdr:cNvPr id="281" name="フローチャート: 判断 280"/>
        <xdr:cNvSpPr/>
      </xdr:nvSpPr>
      <xdr:spPr>
        <a:xfrm>
          <a:off x="8699500" y="1472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116078</xdr:rowOff>
    </xdr:from>
    <xdr:to>
      <xdr:col>55</xdr:col>
      <xdr:colOff>50800</xdr:colOff>
      <xdr:row>86</xdr:row>
      <xdr:rowOff>46228</xdr:rowOff>
    </xdr:to>
    <xdr:sp macro="" textlink="">
      <xdr:nvSpPr>
        <xdr:cNvPr id="287" name="楕円 286"/>
        <xdr:cNvSpPr/>
      </xdr:nvSpPr>
      <xdr:spPr>
        <a:xfrm>
          <a:off x="104267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75455</xdr:rowOff>
    </xdr:from>
    <xdr:ext cx="469744" cy="259045"/>
    <xdr:sp macro="" textlink="">
      <xdr:nvSpPr>
        <xdr:cNvPr id="288" name="【福祉施設】&#10;一人当たり面積該当値テキスト"/>
        <xdr:cNvSpPr txBox="1"/>
      </xdr:nvSpPr>
      <xdr:spPr>
        <a:xfrm>
          <a:off x="10515600"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118745</xdr:rowOff>
    </xdr:from>
    <xdr:to>
      <xdr:col>50</xdr:col>
      <xdr:colOff>165100</xdr:colOff>
      <xdr:row>86</xdr:row>
      <xdr:rowOff>48895</xdr:rowOff>
    </xdr:to>
    <xdr:sp macro="" textlink="">
      <xdr:nvSpPr>
        <xdr:cNvPr id="289" name="楕円 288"/>
        <xdr:cNvSpPr/>
      </xdr:nvSpPr>
      <xdr:spPr>
        <a:xfrm>
          <a:off x="95885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166878</xdr:rowOff>
    </xdr:from>
    <xdr:to>
      <xdr:col>55</xdr:col>
      <xdr:colOff>0</xdr:colOff>
      <xdr:row>85</xdr:row>
      <xdr:rowOff>169545</xdr:rowOff>
    </xdr:to>
    <xdr:cxnSp macro="">
      <xdr:nvCxnSpPr>
        <xdr:cNvPr id="290" name="直線コネクタ 289"/>
        <xdr:cNvCxnSpPr/>
      </xdr:nvCxnSpPr>
      <xdr:spPr>
        <a:xfrm flipV="1">
          <a:off x="9639300" y="14740128"/>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19702</xdr:rowOff>
    </xdr:from>
    <xdr:ext cx="469744" cy="259045"/>
    <xdr:sp macro="" textlink="">
      <xdr:nvSpPr>
        <xdr:cNvPr id="291" name="n_1aveValue【福祉施設】&#10;一人当たり面積"/>
        <xdr:cNvSpPr txBox="1"/>
      </xdr:nvSpPr>
      <xdr:spPr>
        <a:xfrm>
          <a:off x="9391727" y="1442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97426</xdr:rowOff>
    </xdr:from>
    <xdr:ext cx="469744" cy="259045"/>
    <xdr:sp macro="" textlink="">
      <xdr:nvSpPr>
        <xdr:cNvPr id="292" name="n_2aveValue【福祉施設】&#10;一人当たり面積"/>
        <xdr:cNvSpPr txBox="1"/>
      </xdr:nvSpPr>
      <xdr:spPr>
        <a:xfrm>
          <a:off x="8515427" y="1449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40022</xdr:rowOff>
    </xdr:from>
    <xdr:ext cx="469744" cy="259045"/>
    <xdr:sp macro="" textlink="">
      <xdr:nvSpPr>
        <xdr:cNvPr id="293" name="n_1mainValue【福祉施設】&#10;一人当たり面積"/>
        <xdr:cNvSpPr txBox="1"/>
      </xdr:nvSpPr>
      <xdr:spPr>
        <a:xfrm>
          <a:off x="9391727" y="1478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2" name="テキスト ボックス 30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3" name="直線コネクタ 30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04" name="テキスト ボックス 30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05" name="直線コネクタ 30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06" name="テキスト ボックス 305"/>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7" name="直線コネクタ 30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8" name="テキスト ボックス 30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09" name="直線コネクタ 30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0" name="テキスト ボックス 30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1" name="直線コネクタ 31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2" name="テキスト ボックス 31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3" name="直線コネクタ 31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4" name="テキスト ボックス 31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5" name="直線コネクタ 31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16" name="テキスト ボックス 315"/>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7" name="直線コネクタ 31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8" name="テキスト ボックス 31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37012</xdr:rowOff>
    </xdr:from>
    <xdr:to>
      <xdr:col>24</xdr:col>
      <xdr:colOff>62865</xdr:colOff>
      <xdr:row>109</xdr:row>
      <xdr:rowOff>35379</xdr:rowOff>
    </xdr:to>
    <xdr:cxnSp macro="">
      <xdr:nvCxnSpPr>
        <xdr:cNvPr id="320" name="直線コネクタ 319"/>
        <xdr:cNvCxnSpPr/>
      </xdr:nvCxnSpPr>
      <xdr:spPr>
        <a:xfrm flipV="1">
          <a:off x="4634865" y="17182012"/>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05111" cy="259045"/>
    <xdr:sp macro="" textlink="">
      <xdr:nvSpPr>
        <xdr:cNvPr id="321" name="【市民会館】&#10;有形固定資産減価償却率最小値テキスト"/>
        <xdr:cNvSpPr txBox="1"/>
      </xdr:nvSpPr>
      <xdr:spPr>
        <a:xfrm>
          <a:off x="4673600" y="18727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22" name="直線コネクタ 321"/>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155139</xdr:rowOff>
    </xdr:from>
    <xdr:ext cx="405111" cy="259045"/>
    <xdr:sp macro="" textlink="">
      <xdr:nvSpPr>
        <xdr:cNvPr id="323" name="【市民会館】&#10;有形固定資産減価償却率最大値テキスト"/>
        <xdr:cNvSpPr txBox="1"/>
      </xdr:nvSpPr>
      <xdr:spPr>
        <a:xfrm>
          <a:off x="4673600" y="1695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37012</xdr:rowOff>
    </xdr:from>
    <xdr:to>
      <xdr:col>24</xdr:col>
      <xdr:colOff>152400</xdr:colOff>
      <xdr:row>100</xdr:row>
      <xdr:rowOff>37012</xdr:rowOff>
    </xdr:to>
    <xdr:cxnSp macro="">
      <xdr:nvCxnSpPr>
        <xdr:cNvPr id="324" name="直線コネクタ 323"/>
        <xdr:cNvCxnSpPr/>
      </xdr:nvCxnSpPr>
      <xdr:spPr>
        <a:xfrm>
          <a:off x="4546600" y="1718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38479</xdr:rowOff>
    </xdr:from>
    <xdr:ext cx="405111" cy="259045"/>
    <xdr:sp macro="" textlink="">
      <xdr:nvSpPr>
        <xdr:cNvPr id="325" name="【市民会館】&#10;有形固定資産減価償却率平均値テキスト"/>
        <xdr:cNvSpPr txBox="1"/>
      </xdr:nvSpPr>
      <xdr:spPr>
        <a:xfrm>
          <a:off x="4673600" y="18040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15602</xdr:rowOff>
    </xdr:from>
    <xdr:to>
      <xdr:col>24</xdr:col>
      <xdr:colOff>114300</xdr:colOff>
      <xdr:row>106</xdr:row>
      <xdr:rowOff>117202</xdr:rowOff>
    </xdr:to>
    <xdr:sp macro="" textlink="">
      <xdr:nvSpPr>
        <xdr:cNvPr id="326" name="フローチャート: 判断 325"/>
        <xdr:cNvSpPr/>
      </xdr:nvSpPr>
      <xdr:spPr>
        <a:xfrm>
          <a:off x="4584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139700</xdr:rowOff>
    </xdr:from>
    <xdr:to>
      <xdr:col>20</xdr:col>
      <xdr:colOff>38100</xdr:colOff>
      <xdr:row>107</xdr:row>
      <xdr:rowOff>69850</xdr:rowOff>
    </xdr:to>
    <xdr:sp macro="" textlink="">
      <xdr:nvSpPr>
        <xdr:cNvPr id="327" name="フローチャート: 判断 326"/>
        <xdr:cNvSpPr/>
      </xdr:nvSpPr>
      <xdr:spPr>
        <a:xfrm>
          <a:off x="37465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66221</xdr:rowOff>
    </xdr:from>
    <xdr:to>
      <xdr:col>15</xdr:col>
      <xdr:colOff>101600</xdr:colOff>
      <xdr:row>107</xdr:row>
      <xdr:rowOff>167821</xdr:rowOff>
    </xdr:to>
    <xdr:sp macro="" textlink="">
      <xdr:nvSpPr>
        <xdr:cNvPr id="328" name="フローチャート: 判断 327"/>
        <xdr:cNvSpPr/>
      </xdr:nvSpPr>
      <xdr:spPr>
        <a:xfrm>
          <a:off x="2857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9" name="テキスト ボックス 32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0" name="テキスト ボックス 32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1" name="テキスト ボックス 33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2" name="テキスト ボックス 33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3" name="テキスト ボックス 33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107043</xdr:rowOff>
    </xdr:from>
    <xdr:to>
      <xdr:col>24</xdr:col>
      <xdr:colOff>114300</xdr:colOff>
      <xdr:row>107</xdr:row>
      <xdr:rowOff>37193</xdr:rowOff>
    </xdr:to>
    <xdr:sp macro="" textlink="">
      <xdr:nvSpPr>
        <xdr:cNvPr id="334" name="楕円 333"/>
        <xdr:cNvSpPr/>
      </xdr:nvSpPr>
      <xdr:spPr>
        <a:xfrm>
          <a:off x="45847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85470</xdr:rowOff>
    </xdr:from>
    <xdr:ext cx="405111" cy="259045"/>
    <xdr:sp macro="" textlink="">
      <xdr:nvSpPr>
        <xdr:cNvPr id="335" name="【市民会館】&#10;有形固定資産減価償却率該当値テキスト"/>
        <xdr:cNvSpPr txBox="1"/>
      </xdr:nvSpPr>
      <xdr:spPr>
        <a:xfrm>
          <a:off x="4673600"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907</xdr:rowOff>
    </xdr:from>
    <xdr:to>
      <xdr:col>20</xdr:col>
      <xdr:colOff>38100</xdr:colOff>
      <xdr:row>107</xdr:row>
      <xdr:rowOff>102507</xdr:rowOff>
    </xdr:to>
    <xdr:sp macro="" textlink="">
      <xdr:nvSpPr>
        <xdr:cNvPr id="336" name="楕円 335"/>
        <xdr:cNvSpPr/>
      </xdr:nvSpPr>
      <xdr:spPr>
        <a:xfrm>
          <a:off x="3746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157843</xdr:rowOff>
    </xdr:from>
    <xdr:to>
      <xdr:col>24</xdr:col>
      <xdr:colOff>63500</xdr:colOff>
      <xdr:row>107</xdr:row>
      <xdr:rowOff>51707</xdr:rowOff>
    </xdr:to>
    <xdr:cxnSp macro="">
      <xdr:nvCxnSpPr>
        <xdr:cNvPr id="337" name="直線コネクタ 336"/>
        <xdr:cNvCxnSpPr/>
      </xdr:nvCxnSpPr>
      <xdr:spPr>
        <a:xfrm flipV="1">
          <a:off x="3797300" y="183315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86377</xdr:rowOff>
    </xdr:from>
    <xdr:ext cx="405111" cy="259045"/>
    <xdr:sp macro="" textlink="">
      <xdr:nvSpPr>
        <xdr:cNvPr id="338" name="n_1aveValue【市民会館】&#10;有形固定資産減価償却率"/>
        <xdr:cNvSpPr txBox="1"/>
      </xdr:nvSpPr>
      <xdr:spPr>
        <a:xfrm>
          <a:off x="35820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12898</xdr:rowOff>
    </xdr:from>
    <xdr:ext cx="405111" cy="259045"/>
    <xdr:sp macro="" textlink="">
      <xdr:nvSpPr>
        <xdr:cNvPr id="339" name="n_2aveValue【市民会館】&#10;有形固定資産減価償却率"/>
        <xdr:cNvSpPr txBox="1"/>
      </xdr:nvSpPr>
      <xdr:spPr>
        <a:xfrm>
          <a:off x="2705744" y="18186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93634</xdr:rowOff>
    </xdr:from>
    <xdr:ext cx="405111" cy="259045"/>
    <xdr:sp macro="" textlink="">
      <xdr:nvSpPr>
        <xdr:cNvPr id="340" name="n_1mainValue【市民会館】&#10;有形固定資産減価償却率"/>
        <xdr:cNvSpPr txBox="1"/>
      </xdr:nvSpPr>
      <xdr:spPr>
        <a:xfrm>
          <a:off x="35820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9" name="テキスト ボックス 3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51" name="テキスト ボックス 350"/>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352" name="直線コネクタ 35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3" name="テキスト ボックス 352"/>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4" name="直線コネクタ 35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5" name="テキスト ボックス 354"/>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6" name="直線コネクタ 35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7" name="テキスト ボックス 356"/>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8" name="直線コネクタ 35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9" name="テキスト ボックス 358"/>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0" name="直線コネクタ 35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1" name="テキスト ボックス 360"/>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2" name="直線コネクタ 36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3" name="テキスト ボックス 362"/>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4" name="直線コネクタ 36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5" name="テキスト ボックス 36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94162</xdr:rowOff>
    </xdr:from>
    <xdr:to>
      <xdr:col>54</xdr:col>
      <xdr:colOff>189865</xdr:colOff>
      <xdr:row>108</xdr:row>
      <xdr:rowOff>95794</xdr:rowOff>
    </xdr:to>
    <xdr:cxnSp macro="">
      <xdr:nvCxnSpPr>
        <xdr:cNvPr id="367" name="直線コネクタ 366"/>
        <xdr:cNvCxnSpPr/>
      </xdr:nvCxnSpPr>
      <xdr:spPr>
        <a:xfrm flipV="1">
          <a:off x="10476865" y="1706771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99621</xdr:rowOff>
    </xdr:from>
    <xdr:ext cx="469744" cy="259045"/>
    <xdr:sp macro="" textlink="">
      <xdr:nvSpPr>
        <xdr:cNvPr id="368" name="【市民会館】&#10;一人当たり面積最小値テキスト"/>
        <xdr:cNvSpPr txBox="1"/>
      </xdr:nvSpPr>
      <xdr:spPr>
        <a:xfrm>
          <a:off x="10515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95794</xdr:rowOff>
    </xdr:from>
    <xdr:to>
      <xdr:col>55</xdr:col>
      <xdr:colOff>88900</xdr:colOff>
      <xdr:row>108</xdr:row>
      <xdr:rowOff>95794</xdr:rowOff>
    </xdr:to>
    <xdr:cxnSp macro="">
      <xdr:nvCxnSpPr>
        <xdr:cNvPr id="369" name="直線コネクタ 368"/>
        <xdr:cNvCxnSpPr/>
      </xdr:nvCxnSpPr>
      <xdr:spPr>
        <a:xfrm>
          <a:off x="10388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40839</xdr:rowOff>
    </xdr:from>
    <xdr:ext cx="469744" cy="259045"/>
    <xdr:sp macro="" textlink="">
      <xdr:nvSpPr>
        <xdr:cNvPr id="370" name="【市民会館】&#10;一人当たり面積最大値テキスト"/>
        <xdr:cNvSpPr txBox="1"/>
      </xdr:nvSpPr>
      <xdr:spPr>
        <a:xfrm>
          <a:off x="10515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94162</xdr:rowOff>
    </xdr:from>
    <xdr:to>
      <xdr:col>55</xdr:col>
      <xdr:colOff>88900</xdr:colOff>
      <xdr:row>99</xdr:row>
      <xdr:rowOff>94162</xdr:rowOff>
    </xdr:to>
    <xdr:cxnSp macro="">
      <xdr:nvCxnSpPr>
        <xdr:cNvPr id="371" name="直線コネクタ 370"/>
        <xdr:cNvCxnSpPr/>
      </xdr:nvCxnSpPr>
      <xdr:spPr>
        <a:xfrm>
          <a:off x="10388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79301</xdr:rowOff>
    </xdr:from>
    <xdr:ext cx="469744" cy="259045"/>
    <xdr:sp macro="" textlink="">
      <xdr:nvSpPr>
        <xdr:cNvPr id="372" name="【市民会館】&#10;一人当たり面積平均値テキスト"/>
        <xdr:cNvSpPr txBox="1"/>
      </xdr:nvSpPr>
      <xdr:spPr>
        <a:xfrm>
          <a:off x="10515600" y="17910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56424</xdr:rowOff>
    </xdr:from>
    <xdr:to>
      <xdr:col>55</xdr:col>
      <xdr:colOff>50800</xdr:colOff>
      <xdr:row>105</xdr:row>
      <xdr:rowOff>158024</xdr:rowOff>
    </xdr:to>
    <xdr:sp macro="" textlink="">
      <xdr:nvSpPr>
        <xdr:cNvPr id="373" name="フローチャート: 判断 372"/>
        <xdr:cNvSpPr/>
      </xdr:nvSpPr>
      <xdr:spPr>
        <a:xfrm>
          <a:off x="104267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17236</xdr:rowOff>
    </xdr:from>
    <xdr:to>
      <xdr:col>50</xdr:col>
      <xdr:colOff>165100</xdr:colOff>
      <xdr:row>105</xdr:row>
      <xdr:rowOff>118836</xdr:rowOff>
    </xdr:to>
    <xdr:sp macro="" textlink="">
      <xdr:nvSpPr>
        <xdr:cNvPr id="374" name="フローチャート: 判断 373"/>
        <xdr:cNvSpPr/>
      </xdr:nvSpPr>
      <xdr:spPr>
        <a:xfrm>
          <a:off x="9588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79284</xdr:rowOff>
    </xdr:from>
    <xdr:to>
      <xdr:col>46</xdr:col>
      <xdr:colOff>38100</xdr:colOff>
      <xdr:row>104</xdr:row>
      <xdr:rowOff>9434</xdr:rowOff>
    </xdr:to>
    <xdr:sp macro="" textlink="">
      <xdr:nvSpPr>
        <xdr:cNvPr id="375" name="フローチャート: 判断 374"/>
        <xdr:cNvSpPr/>
      </xdr:nvSpPr>
      <xdr:spPr>
        <a:xfrm>
          <a:off x="8699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6" name="テキスト ボックス 3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126637</xdr:rowOff>
    </xdr:from>
    <xdr:to>
      <xdr:col>55</xdr:col>
      <xdr:colOff>50800</xdr:colOff>
      <xdr:row>107</xdr:row>
      <xdr:rowOff>56787</xdr:rowOff>
    </xdr:to>
    <xdr:sp macro="" textlink="">
      <xdr:nvSpPr>
        <xdr:cNvPr id="381" name="楕円 380"/>
        <xdr:cNvSpPr/>
      </xdr:nvSpPr>
      <xdr:spPr>
        <a:xfrm>
          <a:off x="104267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105064</xdr:rowOff>
    </xdr:from>
    <xdr:ext cx="469744" cy="259045"/>
    <xdr:sp macro="" textlink="">
      <xdr:nvSpPr>
        <xdr:cNvPr id="382" name="【市民会館】&#10;一人当たり面積該当値テキスト"/>
        <xdr:cNvSpPr txBox="1"/>
      </xdr:nvSpPr>
      <xdr:spPr>
        <a:xfrm>
          <a:off x="10515600" y="1827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142966</xdr:rowOff>
    </xdr:from>
    <xdr:to>
      <xdr:col>50</xdr:col>
      <xdr:colOff>165100</xdr:colOff>
      <xdr:row>107</xdr:row>
      <xdr:rowOff>73116</xdr:rowOff>
    </xdr:to>
    <xdr:sp macro="" textlink="">
      <xdr:nvSpPr>
        <xdr:cNvPr id="383" name="楕円 382"/>
        <xdr:cNvSpPr/>
      </xdr:nvSpPr>
      <xdr:spPr>
        <a:xfrm>
          <a:off x="9588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5987</xdr:rowOff>
    </xdr:from>
    <xdr:to>
      <xdr:col>55</xdr:col>
      <xdr:colOff>0</xdr:colOff>
      <xdr:row>107</xdr:row>
      <xdr:rowOff>22316</xdr:rowOff>
    </xdr:to>
    <xdr:cxnSp macro="">
      <xdr:nvCxnSpPr>
        <xdr:cNvPr id="384" name="直線コネクタ 383"/>
        <xdr:cNvCxnSpPr/>
      </xdr:nvCxnSpPr>
      <xdr:spPr>
        <a:xfrm flipV="1">
          <a:off x="9639300" y="1835113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135363</xdr:rowOff>
    </xdr:from>
    <xdr:ext cx="469744" cy="259045"/>
    <xdr:sp macro="" textlink="">
      <xdr:nvSpPr>
        <xdr:cNvPr id="385" name="n_1aveValue【市民会館】&#10;一人当たり面積"/>
        <xdr:cNvSpPr txBox="1"/>
      </xdr:nvSpPr>
      <xdr:spPr>
        <a:xfrm>
          <a:off x="93917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25961</xdr:rowOff>
    </xdr:from>
    <xdr:ext cx="469744" cy="259045"/>
    <xdr:sp macro="" textlink="">
      <xdr:nvSpPr>
        <xdr:cNvPr id="386" name="n_2aveValue【市民会館】&#10;一人当たり面積"/>
        <xdr:cNvSpPr txBox="1"/>
      </xdr:nvSpPr>
      <xdr:spPr>
        <a:xfrm>
          <a:off x="8515427" y="1751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64243</xdr:rowOff>
    </xdr:from>
    <xdr:ext cx="469744" cy="259045"/>
    <xdr:sp macro="" textlink="">
      <xdr:nvSpPr>
        <xdr:cNvPr id="387" name="n_1mainValue【市民会館】&#10;一人当たり面積"/>
        <xdr:cNvSpPr txBox="1"/>
      </xdr:nvSpPr>
      <xdr:spPr>
        <a:xfrm>
          <a:off x="9391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4" name="テキスト ボックス 41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4" name="テキスト ボックス 42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72390</xdr:rowOff>
    </xdr:from>
    <xdr:to>
      <xdr:col>85</xdr:col>
      <xdr:colOff>126364</xdr:colOff>
      <xdr:row>63</xdr:row>
      <xdr:rowOff>95250</xdr:rowOff>
    </xdr:to>
    <xdr:cxnSp macro="">
      <xdr:nvCxnSpPr>
        <xdr:cNvPr id="428" name="直線コネクタ 427"/>
        <xdr:cNvCxnSpPr/>
      </xdr:nvCxnSpPr>
      <xdr:spPr>
        <a:xfrm flipV="1">
          <a:off x="16318864" y="96735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429" name="【保健センター・保健所】&#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430" name="直線コネクタ 429"/>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19067</xdr:rowOff>
    </xdr:from>
    <xdr:ext cx="405111" cy="259045"/>
    <xdr:sp macro="" textlink="">
      <xdr:nvSpPr>
        <xdr:cNvPr id="431" name="【保健センター・保健所】&#10;有形固定資産減価償却率最大値テキスト"/>
        <xdr:cNvSpPr txBox="1"/>
      </xdr:nvSpPr>
      <xdr:spPr>
        <a:xfrm>
          <a:off x="1635760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72390</xdr:rowOff>
    </xdr:from>
    <xdr:to>
      <xdr:col>86</xdr:col>
      <xdr:colOff>25400</xdr:colOff>
      <xdr:row>56</xdr:row>
      <xdr:rowOff>72390</xdr:rowOff>
    </xdr:to>
    <xdr:cxnSp macro="">
      <xdr:nvCxnSpPr>
        <xdr:cNvPr id="432" name="直線コネクタ 431"/>
        <xdr:cNvCxnSpPr/>
      </xdr:nvCxnSpPr>
      <xdr:spPr>
        <a:xfrm>
          <a:off x="16230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34307</xdr:rowOff>
    </xdr:from>
    <xdr:ext cx="405111" cy="259045"/>
    <xdr:sp macro="" textlink="">
      <xdr:nvSpPr>
        <xdr:cNvPr id="433" name="【保健センター・保健所】&#10;有形固定資産減価償却率平均値テキスト"/>
        <xdr:cNvSpPr txBox="1"/>
      </xdr:nvSpPr>
      <xdr:spPr>
        <a:xfrm>
          <a:off x="163576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434" name="フローチャート: 判断 433"/>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31115</xdr:rowOff>
    </xdr:from>
    <xdr:to>
      <xdr:col>81</xdr:col>
      <xdr:colOff>101600</xdr:colOff>
      <xdr:row>61</xdr:row>
      <xdr:rowOff>132715</xdr:rowOff>
    </xdr:to>
    <xdr:sp macro="" textlink="">
      <xdr:nvSpPr>
        <xdr:cNvPr id="435" name="フローチャート: 判断 434"/>
        <xdr:cNvSpPr/>
      </xdr:nvSpPr>
      <xdr:spPr>
        <a:xfrm>
          <a:off x="15430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57785</xdr:rowOff>
    </xdr:from>
    <xdr:to>
      <xdr:col>76</xdr:col>
      <xdr:colOff>165100</xdr:colOff>
      <xdr:row>61</xdr:row>
      <xdr:rowOff>159385</xdr:rowOff>
    </xdr:to>
    <xdr:sp macro="" textlink="">
      <xdr:nvSpPr>
        <xdr:cNvPr id="436" name="フローチャート: 判断 435"/>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xdr:rowOff>
    </xdr:from>
    <xdr:to>
      <xdr:col>85</xdr:col>
      <xdr:colOff>177800</xdr:colOff>
      <xdr:row>58</xdr:row>
      <xdr:rowOff>102235</xdr:rowOff>
    </xdr:to>
    <xdr:sp macro="" textlink="">
      <xdr:nvSpPr>
        <xdr:cNvPr id="442" name="楕円 441"/>
        <xdr:cNvSpPr/>
      </xdr:nvSpPr>
      <xdr:spPr>
        <a:xfrm>
          <a:off x="162687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23512</xdr:rowOff>
    </xdr:from>
    <xdr:ext cx="405111" cy="259045"/>
    <xdr:sp macro="" textlink="">
      <xdr:nvSpPr>
        <xdr:cNvPr id="443" name="【保健センター・保健所】&#10;有形固定資産減価償却率該当値テキスト"/>
        <xdr:cNvSpPr txBox="1"/>
      </xdr:nvSpPr>
      <xdr:spPr>
        <a:xfrm>
          <a:off x="16357600"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42545</xdr:rowOff>
    </xdr:from>
    <xdr:to>
      <xdr:col>81</xdr:col>
      <xdr:colOff>101600</xdr:colOff>
      <xdr:row>58</xdr:row>
      <xdr:rowOff>144145</xdr:rowOff>
    </xdr:to>
    <xdr:sp macro="" textlink="">
      <xdr:nvSpPr>
        <xdr:cNvPr id="444" name="楕円 443"/>
        <xdr:cNvSpPr/>
      </xdr:nvSpPr>
      <xdr:spPr>
        <a:xfrm>
          <a:off x="15430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51435</xdr:rowOff>
    </xdr:from>
    <xdr:to>
      <xdr:col>85</xdr:col>
      <xdr:colOff>127000</xdr:colOff>
      <xdr:row>58</xdr:row>
      <xdr:rowOff>93345</xdr:rowOff>
    </xdr:to>
    <xdr:cxnSp macro="">
      <xdr:nvCxnSpPr>
        <xdr:cNvPr id="445" name="直線コネクタ 444"/>
        <xdr:cNvCxnSpPr/>
      </xdr:nvCxnSpPr>
      <xdr:spPr>
        <a:xfrm flipV="1">
          <a:off x="15481300" y="999553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123842</xdr:rowOff>
    </xdr:from>
    <xdr:ext cx="405111" cy="259045"/>
    <xdr:sp macro="" textlink="">
      <xdr:nvSpPr>
        <xdr:cNvPr id="446" name="n_1aveValue【保健センター・保健所】&#10;有形固定資産減価償却率"/>
        <xdr:cNvSpPr txBox="1"/>
      </xdr:nvSpPr>
      <xdr:spPr>
        <a:xfrm>
          <a:off x="152660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4462</xdr:rowOff>
    </xdr:from>
    <xdr:ext cx="405111" cy="259045"/>
    <xdr:sp macro="" textlink="">
      <xdr:nvSpPr>
        <xdr:cNvPr id="447" name="n_2aveValue【保健センター・保健所】&#10;有形固定資産減価償却率"/>
        <xdr:cNvSpPr txBox="1"/>
      </xdr:nvSpPr>
      <xdr:spPr>
        <a:xfrm>
          <a:off x="14389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160672</xdr:rowOff>
    </xdr:from>
    <xdr:ext cx="405111" cy="259045"/>
    <xdr:sp macro="" textlink="">
      <xdr:nvSpPr>
        <xdr:cNvPr id="448" name="n_1mainValue【保健センター・保健所】&#10;有形固定資産減価償却率"/>
        <xdr:cNvSpPr txBox="1"/>
      </xdr:nvSpPr>
      <xdr:spPr>
        <a:xfrm>
          <a:off x="152660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9" name="直線コネクタ 45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0" name="テキスト ボックス 45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1" name="直線コネクタ 46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2" name="テキスト ボックス 46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3" name="直線コネクタ 46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4" name="テキスト ボックス 46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5" name="直線コネクタ 46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6" name="テキスト ボックス 46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7" name="直線コネクタ 46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8" name="テキスト ボックス 46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9" name="直線コネクタ 4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0" name="テキスト ボックス 46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74295</xdr:rowOff>
    </xdr:from>
    <xdr:to>
      <xdr:col>116</xdr:col>
      <xdr:colOff>62864</xdr:colOff>
      <xdr:row>63</xdr:row>
      <xdr:rowOff>161925</xdr:rowOff>
    </xdr:to>
    <xdr:cxnSp macro="">
      <xdr:nvCxnSpPr>
        <xdr:cNvPr id="472" name="直線コネクタ 471"/>
        <xdr:cNvCxnSpPr/>
      </xdr:nvCxnSpPr>
      <xdr:spPr>
        <a:xfrm flipV="1">
          <a:off x="22160864" y="950404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165752</xdr:rowOff>
    </xdr:from>
    <xdr:ext cx="469744" cy="259045"/>
    <xdr:sp macro="" textlink="">
      <xdr:nvSpPr>
        <xdr:cNvPr id="473" name="【保健センター・保健所】&#10;一人当たり面積最小値テキスト"/>
        <xdr:cNvSpPr txBox="1"/>
      </xdr:nvSpPr>
      <xdr:spPr>
        <a:xfrm>
          <a:off x="22199600"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161925</xdr:rowOff>
    </xdr:from>
    <xdr:to>
      <xdr:col>116</xdr:col>
      <xdr:colOff>152400</xdr:colOff>
      <xdr:row>63</xdr:row>
      <xdr:rowOff>161925</xdr:rowOff>
    </xdr:to>
    <xdr:cxnSp macro="">
      <xdr:nvCxnSpPr>
        <xdr:cNvPr id="474" name="直線コネクタ 473"/>
        <xdr:cNvCxnSpPr/>
      </xdr:nvCxnSpPr>
      <xdr:spPr>
        <a:xfrm>
          <a:off x="22072600" y="1096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20972</xdr:rowOff>
    </xdr:from>
    <xdr:ext cx="469744" cy="259045"/>
    <xdr:sp macro="" textlink="">
      <xdr:nvSpPr>
        <xdr:cNvPr id="475" name="【保健センター・保健所】&#10;一人当たり面積最大値テキスト"/>
        <xdr:cNvSpPr txBox="1"/>
      </xdr:nvSpPr>
      <xdr:spPr>
        <a:xfrm>
          <a:off x="22199600" y="927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74295</xdr:rowOff>
    </xdr:from>
    <xdr:to>
      <xdr:col>116</xdr:col>
      <xdr:colOff>152400</xdr:colOff>
      <xdr:row>55</xdr:row>
      <xdr:rowOff>74295</xdr:rowOff>
    </xdr:to>
    <xdr:cxnSp macro="">
      <xdr:nvCxnSpPr>
        <xdr:cNvPr id="476" name="直線コネクタ 475"/>
        <xdr:cNvCxnSpPr/>
      </xdr:nvCxnSpPr>
      <xdr:spPr>
        <a:xfrm>
          <a:off x="22072600" y="950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101617</xdr:rowOff>
    </xdr:from>
    <xdr:ext cx="469744" cy="259045"/>
    <xdr:sp macro="" textlink="">
      <xdr:nvSpPr>
        <xdr:cNvPr id="477" name="【保健センター・保健所】&#10;一人当たり面積平均値テキスト"/>
        <xdr:cNvSpPr txBox="1"/>
      </xdr:nvSpPr>
      <xdr:spPr>
        <a:xfrm>
          <a:off x="22199600" y="10560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478" name="フローチャート: 判断 477"/>
        <xdr:cNvSpPr/>
      </xdr:nvSpPr>
      <xdr:spPr>
        <a:xfrm>
          <a:off x="221107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80645</xdr:rowOff>
    </xdr:from>
    <xdr:to>
      <xdr:col>112</xdr:col>
      <xdr:colOff>38100</xdr:colOff>
      <xdr:row>63</xdr:row>
      <xdr:rowOff>10795</xdr:rowOff>
    </xdr:to>
    <xdr:sp macro="" textlink="">
      <xdr:nvSpPr>
        <xdr:cNvPr id="479" name="フローチャート: 判断 478"/>
        <xdr:cNvSpPr/>
      </xdr:nvSpPr>
      <xdr:spPr>
        <a:xfrm>
          <a:off x="212725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52070</xdr:rowOff>
    </xdr:from>
    <xdr:to>
      <xdr:col>107</xdr:col>
      <xdr:colOff>101600</xdr:colOff>
      <xdr:row>62</xdr:row>
      <xdr:rowOff>153670</xdr:rowOff>
    </xdr:to>
    <xdr:sp macro="" textlink="">
      <xdr:nvSpPr>
        <xdr:cNvPr id="480" name="フローチャート: 判断 479"/>
        <xdr:cNvSpPr/>
      </xdr:nvSpPr>
      <xdr:spPr>
        <a:xfrm>
          <a:off x="20383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1" name="テキスト ボックス 4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93980</xdr:rowOff>
    </xdr:from>
    <xdr:to>
      <xdr:col>116</xdr:col>
      <xdr:colOff>114300</xdr:colOff>
      <xdr:row>64</xdr:row>
      <xdr:rowOff>24130</xdr:rowOff>
    </xdr:to>
    <xdr:sp macro="" textlink="">
      <xdr:nvSpPr>
        <xdr:cNvPr id="486" name="楕円 485"/>
        <xdr:cNvSpPr/>
      </xdr:nvSpPr>
      <xdr:spPr>
        <a:xfrm>
          <a:off x="221107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8907</xdr:rowOff>
    </xdr:from>
    <xdr:ext cx="469744" cy="259045"/>
    <xdr:sp macro="" textlink="">
      <xdr:nvSpPr>
        <xdr:cNvPr id="487" name="【保健センター・保健所】&#10;一人当たり面積該当値テキスト"/>
        <xdr:cNvSpPr txBox="1"/>
      </xdr:nvSpPr>
      <xdr:spPr>
        <a:xfrm>
          <a:off x="22199600" y="1081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95885</xdr:rowOff>
    </xdr:from>
    <xdr:to>
      <xdr:col>112</xdr:col>
      <xdr:colOff>38100</xdr:colOff>
      <xdr:row>64</xdr:row>
      <xdr:rowOff>26035</xdr:rowOff>
    </xdr:to>
    <xdr:sp macro="" textlink="">
      <xdr:nvSpPr>
        <xdr:cNvPr id="488" name="楕円 487"/>
        <xdr:cNvSpPr/>
      </xdr:nvSpPr>
      <xdr:spPr>
        <a:xfrm>
          <a:off x="21272500" y="108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144780</xdr:rowOff>
    </xdr:from>
    <xdr:to>
      <xdr:col>116</xdr:col>
      <xdr:colOff>63500</xdr:colOff>
      <xdr:row>63</xdr:row>
      <xdr:rowOff>146685</xdr:rowOff>
    </xdr:to>
    <xdr:cxnSp macro="">
      <xdr:nvCxnSpPr>
        <xdr:cNvPr id="489" name="直線コネクタ 488"/>
        <xdr:cNvCxnSpPr/>
      </xdr:nvCxnSpPr>
      <xdr:spPr>
        <a:xfrm flipV="1">
          <a:off x="21323300" y="1094613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27322</xdr:rowOff>
    </xdr:from>
    <xdr:ext cx="469744" cy="259045"/>
    <xdr:sp macro="" textlink="">
      <xdr:nvSpPr>
        <xdr:cNvPr id="490" name="n_1aveValue【保健センター・保健所】&#10;一人当たり面積"/>
        <xdr:cNvSpPr txBox="1"/>
      </xdr:nvSpPr>
      <xdr:spPr>
        <a:xfrm>
          <a:off x="21075727" y="1048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170197</xdr:rowOff>
    </xdr:from>
    <xdr:ext cx="469744" cy="259045"/>
    <xdr:sp macro="" textlink="">
      <xdr:nvSpPr>
        <xdr:cNvPr id="491" name="n_2aveValue【保健センター・保健所】&#10;一人当たり面積"/>
        <xdr:cNvSpPr txBox="1"/>
      </xdr:nvSpPr>
      <xdr:spPr>
        <a:xfrm>
          <a:off x="20199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17162</xdr:rowOff>
    </xdr:from>
    <xdr:ext cx="469744" cy="259045"/>
    <xdr:sp macro="" textlink="">
      <xdr:nvSpPr>
        <xdr:cNvPr id="492" name="n_1mainValue【保健センター・保健所】&#10;一人当たり面積"/>
        <xdr:cNvSpPr txBox="1"/>
      </xdr:nvSpPr>
      <xdr:spPr>
        <a:xfrm>
          <a:off x="21075727" y="1098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4" name="正方形/長方形 4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5" name="正方形/長方形 4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6" name="正方形/長方形 4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7" name="正方形/長方形 4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8" name="正方形/長方形 4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9" name="正方形/長方形 4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正方形/長方形 4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1" name="テキスト ボックス 5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2" name="直線コネクタ 5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3" name="直線コネクタ 50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4" name="テキスト ボックス 50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5" name="直線コネクタ 50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6" name="テキスト ボックス 50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7" name="直線コネクタ 50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8" name="テキスト ボックス 50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9" name="直線コネクタ 50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0" name="テキスト ボックス 50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1" name="直線コネクタ 51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2" name="テキスト ボックス 51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3" name="直線コネクタ 51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4" name="テキスト ボックス 51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518" name="直線コネクタ 517"/>
        <xdr:cNvCxnSpPr/>
      </xdr:nvCxnSpPr>
      <xdr:spPr>
        <a:xfrm flipV="1">
          <a:off x="16318864" y="13287102"/>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519" name="【消防施設】&#10;有形固定資産減価償却率最小値テキスト"/>
        <xdr:cNvSpPr txBox="1"/>
      </xdr:nvSpPr>
      <xdr:spPr>
        <a:xfrm>
          <a:off x="163576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520" name="直線コネクタ 519"/>
        <xdr:cNvCxnSpPr/>
      </xdr:nvCxnSpPr>
      <xdr:spPr>
        <a:xfrm>
          <a:off x="16230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521" name="【消防施設】&#10;有形固定資産減価償却率最大値テキスト"/>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522" name="直線コネクタ 521"/>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102888</xdr:rowOff>
    </xdr:from>
    <xdr:ext cx="405111" cy="259045"/>
    <xdr:sp macro="" textlink="">
      <xdr:nvSpPr>
        <xdr:cNvPr id="523" name="【消防施設】&#10;有形固定資産減価償却率平均値テキスト"/>
        <xdr:cNvSpPr txBox="1"/>
      </xdr:nvSpPr>
      <xdr:spPr>
        <a:xfrm>
          <a:off x="16357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524" name="フローチャート: 判断 523"/>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525" name="フローチャート: 判断 524"/>
        <xdr:cNvSpPr/>
      </xdr:nvSpPr>
      <xdr:spPr>
        <a:xfrm>
          <a:off x="15430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168548</xdr:rowOff>
    </xdr:from>
    <xdr:to>
      <xdr:col>76</xdr:col>
      <xdr:colOff>165100</xdr:colOff>
      <xdr:row>81</xdr:row>
      <xdr:rowOff>98698</xdr:rowOff>
    </xdr:to>
    <xdr:sp macro="" textlink="">
      <xdr:nvSpPr>
        <xdr:cNvPr id="526" name="フローチャート: 判断 525"/>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7" name="テキスト ボックス 5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34652</xdr:rowOff>
    </xdr:from>
    <xdr:to>
      <xdr:col>85</xdr:col>
      <xdr:colOff>177800</xdr:colOff>
      <xdr:row>77</xdr:row>
      <xdr:rowOff>136252</xdr:rowOff>
    </xdr:to>
    <xdr:sp macro="" textlink="">
      <xdr:nvSpPr>
        <xdr:cNvPr id="532" name="楕円 531"/>
        <xdr:cNvSpPr/>
      </xdr:nvSpPr>
      <xdr:spPr>
        <a:xfrm>
          <a:off x="16268700" y="1323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159129</xdr:rowOff>
    </xdr:from>
    <xdr:ext cx="405111" cy="259045"/>
    <xdr:sp macro="" textlink="">
      <xdr:nvSpPr>
        <xdr:cNvPr id="533" name="【消防施設】&#10;有形固定資産減価償却率該当値テキスト"/>
        <xdr:cNvSpPr txBox="1"/>
      </xdr:nvSpPr>
      <xdr:spPr>
        <a:xfrm>
          <a:off x="16357600" y="13189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534" name="楕円 533"/>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85452</xdr:rowOff>
    </xdr:to>
    <xdr:cxnSp macro="">
      <xdr:nvCxnSpPr>
        <xdr:cNvPr id="535" name="直線コネクタ 534"/>
        <xdr:cNvCxnSpPr/>
      </xdr:nvCxnSpPr>
      <xdr:spPr>
        <a:xfrm>
          <a:off x="15481300" y="1328057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19611</xdr:rowOff>
    </xdr:from>
    <xdr:ext cx="405111" cy="259045"/>
    <xdr:sp macro="" textlink="">
      <xdr:nvSpPr>
        <xdr:cNvPr id="536" name="n_1aveValue【消防施設】&#10;有形固定資産減価償却率"/>
        <xdr:cNvSpPr txBox="1"/>
      </xdr:nvSpPr>
      <xdr:spPr>
        <a:xfrm>
          <a:off x="15266044" y="1407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115225</xdr:rowOff>
    </xdr:from>
    <xdr:ext cx="405111" cy="259045"/>
    <xdr:sp macro="" textlink="">
      <xdr:nvSpPr>
        <xdr:cNvPr id="537" name="n_2aveValue【消防施設】&#10;有形固定資産減価償却率"/>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538" name="n_1mainValue【消防施設】&#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9" name="直線コネクタ 54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0" name="テキスト ボックス 54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1" name="直線コネクタ 55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2" name="テキスト ボックス 55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3" name="直線コネクタ 55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4" name="テキスト ボックス 55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5" name="直線コネクタ 55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6" name="テキスト ボックス 55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7" name="直線コネクタ 5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8" name="テキスト ボックス 5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560" name="直線コネクタ 559"/>
        <xdr:cNvCxnSpPr/>
      </xdr:nvCxnSpPr>
      <xdr:spPr>
        <a:xfrm flipV="1">
          <a:off x="22160864" y="13461949"/>
          <a:ext cx="0" cy="131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561" name="【消防施設】&#10;一人当たり面積最小値テキスト"/>
        <xdr:cNvSpPr txBox="1"/>
      </xdr:nvSpPr>
      <xdr:spPr>
        <a:xfrm>
          <a:off x="22199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562" name="直線コネクタ 561"/>
        <xdr:cNvCxnSpPr/>
      </xdr:nvCxnSpPr>
      <xdr:spPr>
        <a:xfrm>
          <a:off x="22072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563"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564" name="直線コネクタ 563"/>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77385</xdr:rowOff>
    </xdr:from>
    <xdr:ext cx="469744" cy="259045"/>
    <xdr:sp macro="" textlink="">
      <xdr:nvSpPr>
        <xdr:cNvPr id="565" name="【消防施設】&#10;一人当たり面積平均値テキスト"/>
        <xdr:cNvSpPr txBox="1"/>
      </xdr:nvSpPr>
      <xdr:spPr>
        <a:xfrm>
          <a:off x="22199600" y="14479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566" name="フローチャート: 判断 565"/>
        <xdr:cNvSpPr/>
      </xdr:nvSpPr>
      <xdr:spPr>
        <a:xfrm>
          <a:off x="221107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567" name="フローチャート: 判断 566"/>
        <xdr:cNvSpPr/>
      </xdr:nvSpPr>
      <xdr:spPr>
        <a:xfrm>
          <a:off x="21272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99313</xdr:rowOff>
    </xdr:from>
    <xdr:to>
      <xdr:col>107</xdr:col>
      <xdr:colOff>101600</xdr:colOff>
      <xdr:row>86</xdr:row>
      <xdr:rowOff>29463</xdr:rowOff>
    </xdr:to>
    <xdr:sp macro="" textlink="">
      <xdr:nvSpPr>
        <xdr:cNvPr id="568" name="フローチャート: 判断 567"/>
        <xdr:cNvSpPr/>
      </xdr:nvSpPr>
      <xdr:spPr>
        <a:xfrm>
          <a:off x="20383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9" name="テキスト ボックス 5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0" name="テキスト ボックス 5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1" name="テキスト ボックス 5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2" name="テキスト ボックス 5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3" name="テキスト ボックス 5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108001</xdr:rowOff>
    </xdr:from>
    <xdr:to>
      <xdr:col>116</xdr:col>
      <xdr:colOff>114300</xdr:colOff>
      <xdr:row>86</xdr:row>
      <xdr:rowOff>38151</xdr:rowOff>
    </xdr:to>
    <xdr:sp macro="" textlink="">
      <xdr:nvSpPr>
        <xdr:cNvPr id="574" name="楕円 573"/>
        <xdr:cNvSpPr/>
      </xdr:nvSpPr>
      <xdr:spPr>
        <a:xfrm>
          <a:off x="22110700" y="1468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32936</xdr:rowOff>
    </xdr:from>
    <xdr:ext cx="469744" cy="259045"/>
    <xdr:sp macro="" textlink="">
      <xdr:nvSpPr>
        <xdr:cNvPr id="575" name="【消防施設】&#10;一人当たり面積該当値テキスト"/>
        <xdr:cNvSpPr txBox="1"/>
      </xdr:nvSpPr>
      <xdr:spPr>
        <a:xfrm>
          <a:off x="22199600" y="146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108916</xdr:rowOff>
    </xdr:from>
    <xdr:to>
      <xdr:col>112</xdr:col>
      <xdr:colOff>38100</xdr:colOff>
      <xdr:row>86</xdr:row>
      <xdr:rowOff>39066</xdr:rowOff>
    </xdr:to>
    <xdr:sp macro="" textlink="">
      <xdr:nvSpPr>
        <xdr:cNvPr id="576" name="楕円 575"/>
        <xdr:cNvSpPr/>
      </xdr:nvSpPr>
      <xdr:spPr>
        <a:xfrm>
          <a:off x="21272500" y="1468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158801</xdr:rowOff>
    </xdr:from>
    <xdr:to>
      <xdr:col>116</xdr:col>
      <xdr:colOff>63500</xdr:colOff>
      <xdr:row>85</xdr:row>
      <xdr:rowOff>159716</xdr:rowOff>
    </xdr:to>
    <xdr:cxnSp macro="">
      <xdr:nvCxnSpPr>
        <xdr:cNvPr id="577" name="直線コネクタ 576"/>
        <xdr:cNvCxnSpPr/>
      </xdr:nvCxnSpPr>
      <xdr:spPr>
        <a:xfrm flipV="1">
          <a:off x="21323300" y="14732051"/>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22674</xdr:rowOff>
    </xdr:from>
    <xdr:ext cx="469744" cy="259045"/>
    <xdr:sp macro="" textlink="">
      <xdr:nvSpPr>
        <xdr:cNvPr id="578" name="n_1aveValue【消防施設】&#10;一人当たり面積"/>
        <xdr:cNvSpPr txBox="1"/>
      </xdr:nvSpPr>
      <xdr:spPr>
        <a:xfrm>
          <a:off x="210757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45990</xdr:rowOff>
    </xdr:from>
    <xdr:ext cx="469744" cy="259045"/>
    <xdr:sp macro="" textlink="">
      <xdr:nvSpPr>
        <xdr:cNvPr id="579" name="n_2aveValue【消防施設】&#10;一人当たり面積"/>
        <xdr:cNvSpPr txBox="1"/>
      </xdr:nvSpPr>
      <xdr:spPr>
        <a:xfrm>
          <a:off x="20199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30193</xdr:rowOff>
    </xdr:from>
    <xdr:ext cx="469744" cy="259045"/>
    <xdr:sp macro="" textlink="">
      <xdr:nvSpPr>
        <xdr:cNvPr id="580" name="n_1mainValue【消防施設】&#10;一人当たり面積"/>
        <xdr:cNvSpPr txBox="1"/>
      </xdr:nvSpPr>
      <xdr:spPr>
        <a:xfrm>
          <a:off x="21075727" y="1477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1" name="正方形/長方形 5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2" name="正方形/長方形 5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3" name="正方形/長方形 5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4" name="正方形/長方形 5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5" name="正方形/長方形 5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6" name="正方形/長方形 5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7" name="正方形/長方形 5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8" name="正方形/長方形 5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9" name="テキスト ボックス 5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0" name="直線コネクタ 5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1" name="直線コネクタ 59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2" name="テキスト ボックス 59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3" name="直線コネクタ 59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4" name="テキスト ボックス 59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5" name="直線コネクタ 59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6" name="テキスト ボックス 59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7" name="直線コネクタ 59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8" name="テキスト ボックス 59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9" name="直線コネクタ 59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0" name="テキスト ボックス 59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1" name="直線コネクタ 60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2" name="テキスト ボックス 60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3" name="直線コネクタ 6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4" name="テキスト ボックス 6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606" name="直線コネクタ 605"/>
        <xdr:cNvCxnSpPr/>
      </xdr:nvCxnSpPr>
      <xdr:spPr>
        <a:xfrm flipV="1">
          <a:off x="16318864"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607" name="【庁舎】&#10;有形固定資産減価償却率最小値テキスト"/>
        <xdr:cNvSpPr txBox="1"/>
      </xdr:nvSpPr>
      <xdr:spPr>
        <a:xfrm>
          <a:off x="16357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608" name="直線コネクタ 607"/>
        <xdr:cNvCxnSpPr/>
      </xdr:nvCxnSpPr>
      <xdr:spPr>
        <a:xfrm>
          <a:off x="16230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9"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0" name="直線コネクタ 60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20156</xdr:rowOff>
    </xdr:from>
    <xdr:ext cx="405111" cy="259045"/>
    <xdr:sp macro="" textlink="">
      <xdr:nvSpPr>
        <xdr:cNvPr id="611" name="【庁舎】&#10;有形固定資産減価償却率平均値テキスト"/>
        <xdr:cNvSpPr txBox="1"/>
      </xdr:nvSpPr>
      <xdr:spPr>
        <a:xfrm>
          <a:off x="16357600" y="1767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612" name="フローチャート: 判断 611"/>
        <xdr:cNvSpPr/>
      </xdr:nvSpPr>
      <xdr:spPr>
        <a:xfrm>
          <a:off x="162687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613" name="フローチャート: 判断 612"/>
        <xdr:cNvSpPr/>
      </xdr:nvSpPr>
      <xdr:spPr>
        <a:xfrm>
          <a:off x="15430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76019</xdr:rowOff>
    </xdr:from>
    <xdr:to>
      <xdr:col>76</xdr:col>
      <xdr:colOff>165100</xdr:colOff>
      <xdr:row>104</xdr:row>
      <xdr:rowOff>6169</xdr:rowOff>
    </xdr:to>
    <xdr:sp macro="" textlink="">
      <xdr:nvSpPr>
        <xdr:cNvPr id="614" name="フローチャート: 判断 613"/>
        <xdr:cNvSpPr/>
      </xdr:nvSpPr>
      <xdr:spPr>
        <a:xfrm>
          <a:off x="14541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5" name="テキスト ボックス 6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6" name="テキスト ボックス 6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7" name="テキスト ボックス 6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8" name="テキスト ボックス 6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9" name="テキスト ボックス 6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62956</xdr:rowOff>
    </xdr:from>
    <xdr:to>
      <xdr:col>85</xdr:col>
      <xdr:colOff>177800</xdr:colOff>
      <xdr:row>101</xdr:row>
      <xdr:rowOff>164556</xdr:rowOff>
    </xdr:to>
    <xdr:sp macro="" textlink="">
      <xdr:nvSpPr>
        <xdr:cNvPr id="620" name="楕円 619"/>
        <xdr:cNvSpPr/>
      </xdr:nvSpPr>
      <xdr:spPr>
        <a:xfrm>
          <a:off x="16268700" y="173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85833</xdr:rowOff>
    </xdr:from>
    <xdr:ext cx="405111" cy="259045"/>
    <xdr:sp macro="" textlink="">
      <xdr:nvSpPr>
        <xdr:cNvPr id="621" name="【庁舎】&#10;有形固定資産減価償却率該当値テキスト"/>
        <xdr:cNvSpPr txBox="1"/>
      </xdr:nvSpPr>
      <xdr:spPr>
        <a:xfrm>
          <a:off x="16357600" y="1723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13970</xdr:rowOff>
    </xdr:from>
    <xdr:to>
      <xdr:col>81</xdr:col>
      <xdr:colOff>101600</xdr:colOff>
      <xdr:row>100</xdr:row>
      <xdr:rowOff>115570</xdr:rowOff>
    </xdr:to>
    <xdr:sp macro="" textlink="">
      <xdr:nvSpPr>
        <xdr:cNvPr id="622" name="楕円 621"/>
        <xdr:cNvSpPr/>
      </xdr:nvSpPr>
      <xdr:spPr>
        <a:xfrm>
          <a:off x="15430500" y="1715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64770</xdr:rowOff>
    </xdr:from>
    <xdr:to>
      <xdr:col>85</xdr:col>
      <xdr:colOff>127000</xdr:colOff>
      <xdr:row>101</xdr:row>
      <xdr:rowOff>113756</xdr:rowOff>
    </xdr:to>
    <xdr:cxnSp macro="">
      <xdr:nvCxnSpPr>
        <xdr:cNvPr id="623" name="直線コネクタ 622"/>
        <xdr:cNvCxnSpPr/>
      </xdr:nvCxnSpPr>
      <xdr:spPr>
        <a:xfrm>
          <a:off x="15481300" y="17209770"/>
          <a:ext cx="838200" cy="2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100165</xdr:rowOff>
    </xdr:from>
    <xdr:ext cx="405111" cy="259045"/>
    <xdr:sp macro="" textlink="">
      <xdr:nvSpPr>
        <xdr:cNvPr id="624" name="n_1aveValue【庁舎】&#10;有形固定資産減価償却率"/>
        <xdr:cNvSpPr txBox="1"/>
      </xdr:nvSpPr>
      <xdr:spPr>
        <a:xfrm>
          <a:off x="152660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22696</xdr:rowOff>
    </xdr:from>
    <xdr:ext cx="405111" cy="259045"/>
    <xdr:sp macro="" textlink="">
      <xdr:nvSpPr>
        <xdr:cNvPr id="625" name="n_2aveValue【庁舎】&#10;有形固定資産減価償却率"/>
        <xdr:cNvSpPr txBox="1"/>
      </xdr:nvSpPr>
      <xdr:spPr>
        <a:xfrm>
          <a:off x="14389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132097</xdr:rowOff>
    </xdr:from>
    <xdr:ext cx="405111" cy="259045"/>
    <xdr:sp macro="" textlink="">
      <xdr:nvSpPr>
        <xdr:cNvPr id="626" name="n_1mainValue【庁舎】&#10;有形固定資産減価償却率"/>
        <xdr:cNvSpPr txBox="1"/>
      </xdr:nvSpPr>
      <xdr:spPr>
        <a:xfrm>
          <a:off x="15266044" y="1693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7" name="正方形/長方形 6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8" name="正方形/長方形 6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9" name="正方形/長方形 6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0" name="正方形/長方形 6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1" name="正方形/長方形 6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2" name="正方形/長方形 6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3" name="正方形/長方形 6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4" name="正方形/長方形 6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5" name="テキスト ボックス 6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6" name="直線コネクタ 6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7" name="直線コネクタ 63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8" name="テキスト ボックス 63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9" name="直線コネクタ 63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0" name="テキスト ボックス 63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1" name="直線コネクタ 64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2" name="テキスト ボックス 64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3" name="直線コネクタ 64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4" name="テキスト ボックス 64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5" name="直線コネクタ 64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6" name="テキスト ボックス 64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7" name="直線コネクタ 6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48" name="テキスト ボックス 647"/>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650" name="直線コネクタ 649"/>
        <xdr:cNvCxnSpPr/>
      </xdr:nvCxnSpPr>
      <xdr:spPr>
        <a:xfrm flipV="1">
          <a:off x="221608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651" name="【庁舎】&#10;一人当たり面積最小値テキスト"/>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652" name="直線コネクタ 651"/>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653" name="【庁舎】&#10;一人当たり面積最大値テキスト"/>
        <xdr:cNvSpPr txBox="1"/>
      </xdr:nvSpPr>
      <xdr:spPr>
        <a:xfrm>
          <a:off x="221996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654" name="直線コネクタ 653"/>
        <xdr:cNvCxnSpPr/>
      </xdr:nvCxnSpPr>
      <xdr:spPr>
        <a:xfrm>
          <a:off x="22072600" y="173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14558</xdr:rowOff>
    </xdr:from>
    <xdr:ext cx="469744" cy="259045"/>
    <xdr:sp macro="" textlink="">
      <xdr:nvSpPr>
        <xdr:cNvPr id="655" name="【庁舎】&#10;一人当たり面積平均値テキスト"/>
        <xdr:cNvSpPr txBox="1"/>
      </xdr:nvSpPr>
      <xdr:spPr>
        <a:xfrm>
          <a:off x="22199600" y="18359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656" name="フローチャート: 判断 655"/>
        <xdr:cNvSpPr/>
      </xdr:nvSpPr>
      <xdr:spPr>
        <a:xfrm>
          <a:off x="221107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657" name="フローチャート: 判断 656"/>
        <xdr:cNvSpPr/>
      </xdr:nvSpPr>
      <xdr:spPr>
        <a:xfrm>
          <a:off x="212725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13399</xdr:rowOff>
    </xdr:from>
    <xdr:to>
      <xdr:col>107</xdr:col>
      <xdr:colOff>101600</xdr:colOff>
      <xdr:row>108</xdr:row>
      <xdr:rowOff>114999</xdr:rowOff>
    </xdr:to>
    <xdr:sp macro="" textlink="">
      <xdr:nvSpPr>
        <xdr:cNvPr id="658" name="フローチャート: 判断 657"/>
        <xdr:cNvSpPr/>
      </xdr:nvSpPr>
      <xdr:spPr>
        <a:xfrm>
          <a:off x="20383500" y="1852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9" name="テキスト ボックス 6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0" name="テキスト ボックス 6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1" name="テキスト ボックス 6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2" name="テキスト ボックス 6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3" name="テキスト ボックス 6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21780</xdr:rowOff>
    </xdr:from>
    <xdr:to>
      <xdr:col>116</xdr:col>
      <xdr:colOff>114300</xdr:colOff>
      <xdr:row>108</xdr:row>
      <xdr:rowOff>123380</xdr:rowOff>
    </xdr:to>
    <xdr:sp macro="" textlink="">
      <xdr:nvSpPr>
        <xdr:cNvPr id="664" name="楕円 663"/>
        <xdr:cNvSpPr/>
      </xdr:nvSpPr>
      <xdr:spPr>
        <a:xfrm>
          <a:off x="22110700" y="1853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141558</xdr:rowOff>
    </xdr:from>
    <xdr:ext cx="469744" cy="259045"/>
    <xdr:sp macro="" textlink="">
      <xdr:nvSpPr>
        <xdr:cNvPr id="665" name="【庁舎】&#10;一人当たり面積該当値テキスト"/>
        <xdr:cNvSpPr txBox="1"/>
      </xdr:nvSpPr>
      <xdr:spPr>
        <a:xfrm>
          <a:off x="22199600" y="1848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23495</xdr:rowOff>
    </xdr:from>
    <xdr:to>
      <xdr:col>112</xdr:col>
      <xdr:colOff>38100</xdr:colOff>
      <xdr:row>108</xdr:row>
      <xdr:rowOff>125095</xdr:rowOff>
    </xdr:to>
    <xdr:sp macro="" textlink="">
      <xdr:nvSpPr>
        <xdr:cNvPr id="666" name="楕円 665"/>
        <xdr:cNvSpPr/>
      </xdr:nvSpPr>
      <xdr:spPr>
        <a:xfrm>
          <a:off x="21272500" y="1854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72580</xdr:rowOff>
    </xdr:from>
    <xdr:to>
      <xdr:col>116</xdr:col>
      <xdr:colOff>63500</xdr:colOff>
      <xdr:row>108</xdr:row>
      <xdr:rowOff>74295</xdr:rowOff>
    </xdr:to>
    <xdr:cxnSp macro="">
      <xdr:nvCxnSpPr>
        <xdr:cNvPr id="667" name="直線コネクタ 666"/>
        <xdr:cNvCxnSpPr/>
      </xdr:nvCxnSpPr>
      <xdr:spPr>
        <a:xfrm flipV="1">
          <a:off x="21323300" y="18589180"/>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117239</xdr:rowOff>
    </xdr:from>
    <xdr:ext cx="469744" cy="259045"/>
    <xdr:sp macro="" textlink="">
      <xdr:nvSpPr>
        <xdr:cNvPr id="668" name="n_1aveValue【庁舎】&#10;一人当たり面積"/>
        <xdr:cNvSpPr txBox="1"/>
      </xdr:nvSpPr>
      <xdr:spPr>
        <a:xfrm>
          <a:off x="21075727" y="1829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131526</xdr:rowOff>
    </xdr:from>
    <xdr:ext cx="469744" cy="259045"/>
    <xdr:sp macro="" textlink="">
      <xdr:nvSpPr>
        <xdr:cNvPr id="669" name="n_2aveValue【庁舎】&#10;一人当たり面積"/>
        <xdr:cNvSpPr txBox="1"/>
      </xdr:nvSpPr>
      <xdr:spPr>
        <a:xfrm>
          <a:off x="20199427" y="1830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116222</xdr:rowOff>
    </xdr:from>
    <xdr:ext cx="469744" cy="259045"/>
    <xdr:sp macro="" textlink="">
      <xdr:nvSpPr>
        <xdr:cNvPr id="670" name="n_1mainValue【庁舎】&#10;一人当たり面積"/>
        <xdr:cNvSpPr txBox="1"/>
      </xdr:nvSpPr>
      <xdr:spPr>
        <a:xfrm>
          <a:off x="21075727"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1" name="正方形/長方形 6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2" name="正方形/長方形 6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3" name="テキスト ボックス 6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類似団体と比較して有形固定資産減価償却率が高くなっている施設は「保健センター・保健所」「消防施設」「庁舎」であり、特に低くなっている施設は「図書館」である。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図書館については、平成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年度に中央公民館の新築に合わせ新設したため有形固定資産減価償却率が特に低くなっている。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現庁舎は昭和</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年に建築された建物であるが、近年は耐震化などの必要な整備を行いながら使用しており、また平成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年度はエレベータ－設置等の整備を行ったこ</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とにより前年と比べ減価償却率が低下した。今後も長寿命化対策を施しながら維持管理を進めていく。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保健センターについても、建築後</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年以上が経過しており老朽化が進んでいるため、現状を踏まえながら今後も計画的な修繕を行うなどの長寿命化対策を図っていく。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8,403
8,328
154.08
5,589,908
5,359,996
217,090
3,125,333
5,935,092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疎化の進行による人口減少や高齢化の進展に加え、町内に大規模事業所が少ないこと、基幹産業の一つである農業収入の落ち込み、地価下落に伴う固定資産税の伸び悩み等により税収基盤が弱く、類似団体平均及び県内市町村平均を下回っている。今後も歳入の伸びは期待できないことから、現状と同程度で推移していくものと見込んで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43</xdr:row>
      <xdr:rowOff>164193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44</xdr:row>
      <xdr:rowOff>4233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44</xdr:row>
      <xdr:rowOff>4233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121755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44</xdr:row>
      <xdr:rowOff>4233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55941</xdr:rowOff>
    </xdr:from>
    <xdr:to>
      <xdr:col>11</xdr:col>
      <xdr:colOff>82550</xdr:colOff>
      <xdr:row>43</xdr:row>
      <xdr:rowOff>157541</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167718</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9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144736</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9270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人件費については</a:t>
          </a:r>
          <a:r>
            <a:rPr kumimoji="1" lang="en-US" altLang="ja-JP" sz="1100">
              <a:solidFill>
                <a:schemeClr val="dk1"/>
              </a:solidFill>
              <a:effectLst/>
              <a:latin typeface="+mn-lt"/>
              <a:ea typeface="+mn-ea"/>
              <a:cs typeface="+mn-cs"/>
            </a:rPr>
            <a:t>25.3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ポイント）となっているが、退職者不補充等による職員数の削減は限界に達した感があり、若年化による減少程度しか見込めない状況である。物件費は昨年度と同水準の</a:t>
          </a:r>
          <a:r>
            <a:rPr kumimoji="1" lang="en-US" altLang="ja-JP" sz="1100">
              <a:solidFill>
                <a:schemeClr val="dk1"/>
              </a:solidFill>
              <a:effectLst/>
              <a:latin typeface="+mn-lt"/>
              <a:ea typeface="+mn-ea"/>
              <a:cs typeface="+mn-cs"/>
            </a:rPr>
            <a:t>9.2</a:t>
          </a:r>
          <a:r>
            <a:rPr kumimoji="1" lang="ja-JP" altLang="ja-JP" sz="1100">
              <a:solidFill>
                <a:schemeClr val="dk1"/>
              </a:solidFill>
              <a:effectLst/>
              <a:latin typeface="+mn-lt"/>
              <a:ea typeface="+mn-ea"/>
              <a:cs typeface="+mn-cs"/>
            </a:rPr>
            <a:t>％であり、経常経費の縮減には努めているものの、各種</a:t>
          </a:r>
          <a:r>
            <a:rPr kumimoji="1" lang="ja-JP" altLang="en-US" sz="1100">
              <a:solidFill>
                <a:schemeClr val="dk1"/>
              </a:solidFill>
              <a:effectLst/>
              <a:latin typeface="+mn-lt"/>
              <a:ea typeface="+mn-ea"/>
              <a:cs typeface="+mn-cs"/>
            </a:rPr>
            <a:t>行政</a:t>
          </a:r>
          <a:r>
            <a:rPr kumimoji="1" lang="ja-JP" altLang="ja-JP" sz="1100">
              <a:solidFill>
                <a:schemeClr val="dk1"/>
              </a:solidFill>
              <a:effectLst/>
              <a:latin typeface="+mn-lt"/>
              <a:ea typeface="+mn-ea"/>
              <a:cs typeface="+mn-cs"/>
            </a:rPr>
            <a:t>システムに係る委託料等が大きなウェイトを占めるようになってきている。</a:t>
          </a:r>
          <a:endParaRPr lang="ja-JP" altLang="ja-JP" sz="1400">
            <a:effectLst/>
          </a:endParaRPr>
        </a:p>
        <a:p>
          <a:r>
            <a:rPr kumimoji="1" lang="ja-JP" altLang="ja-JP" sz="1100">
              <a:solidFill>
                <a:schemeClr val="dk1"/>
              </a:solidFill>
              <a:effectLst/>
              <a:latin typeface="+mn-lt"/>
              <a:ea typeface="+mn-ea"/>
              <a:cs typeface="+mn-cs"/>
            </a:rPr>
            <a:t>　また、歳入における地方税</a:t>
          </a:r>
          <a:r>
            <a:rPr kumimoji="1" lang="ja-JP" altLang="en-US" sz="1100">
              <a:solidFill>
                <a:schemeClr val="dk1"/>
              </a:solidFill>
              <a:effectLst/>
              <a:latin typeface="+mn-lt"/>
              <a:ea typeface="+mn-ea"/>
              <a:cs typeface="+mn-cs"/>
            </a:rPr>
            <a:t>が増</a:t>
          </a:r>
          <a:r>
            <a:rPr kumimoji="1" lang="ja-JP" altLang="ja-JP" sz="1100">
              <a:solidFill>
                <a:schemeClr val="dk1"/>
              </a:solidFill>
              <a:effectLst/>
              <a:latin typeface="+mn-lt"/>
              <a:ea typeface="+mn-ea"/>
              <a:cs typeface="+mn-cs"/>
            </a:rPr>
            <a:t>となったこと</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により、経常収支比率は若干</a:t>
          </a:r>
          <a:r>
            <a:rPr kumimoji="1" lang="ja-JP" altLang="en-US" sz="1100">
              <a:solidFill>
                <a:schemeClr val="dk1"/>
              </a:solidFill>
              <a:effectLst/>
              <a:latin typeface="+mn-lt"/>
              <a:ea typeface="+mn-ea"/>
              <a:cs typeface="+mn-cs"/>
            </a:rPr>
            <a:t>良化した</a:t>
          </a:r>
          <a:r>
            <a:rPr kumimoji="1" lang="ja-JP" altLang="ja-JP" sz="1100">
              <a:solidFill>
                <a:schemeClr val="dk1"/>
              </a:solidFill>
              <a:effectLst/>
              <a:latin typeface="+mn-lt"/>
              <a:ea typeface="+mn-ea"/>
              <a:cs typeface="+mn-cs"/>
            </a:rPr>
            <a:t>ところである。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158115</xdr:rowOff>
    </xdr:from>
    <xdr:to>
      <xdr:col>23</xdr:col>
      <xdr:colOff>133350</xdr:colOff>
      <xdr:row>60</xdr:row>
      <xdr:rowOff>162137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445115"/>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133156</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9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57573</xdr:rowOff>
    </xdr:from>
    <xdr:to>
      <xdr:col>19</xdr:col>
      <xdr:colOff>133350</xdr:colOff>
      <xdr:row>60</xdr:row>
      <xdr:rowOff>162137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34457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35789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6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57573</xdr:rowOff>
    </xdr:from>
    <xdr:to>
      <xdr:col>15</xdr:col>
      <xdr:colOff>82550</xdr:colOff>
      <xdr:row>61</xdr:row>
      <xdr:rowOff>159596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344573"/>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102675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139488</xdr:rowOff>
    </xdr:from>
    <xdr:to>
      <xdr:col>11</xdr:col>
      <xdr:colOff>31750</xdr:colOff>
      <xdr:row>61</xdr:row>
      <xdr:rowOff>159596</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59793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96731</xdr:rowOff>
    </xdr:from>
    <xdr:to>
      <xdr:col>11</xdr:col>
      <xdr:colOff>82550</xdr:colOff>
      <xdr:row>62</xdr:row>
      <xdr:rowOff>26881</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37058</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12277</xdr:rowOff>
    </xdr:from>
    <xdr:to>
      <xdr:col>7</xdr:col>
      <xdr:colOff>31750</xdr:colOff>
      <xdr:row>61</xdr:row>
      <xdr:rowOff>113877</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124054</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107315</xdr:rowOff>
    </xdr:from>
    <xdr:to>
      <xdr:col>23</xdr:col>
      <xdr:colOff>184150</xdr:colOff>
      <xdr:row>61</xdr:row>
      <xdr:rowOff>37465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123842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111337</xdr:rowOff>
    </xdr:from>
    <xdr:to>
      <xdr:col>19</xdr:col>
      <xdr:colOff>184150</xdr:colOff>
      <xdr:row>61</xdr:row>
      <xdr:rowOff>41487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51664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6773</xdr:rowOff>
    </xdr:from>
    <xdr:to>
      <xdr:col>15</xdr:col>
      <xdr:colOff>133350</xdr:colOff>
      <xdr:row>60</xdr:row>
      <xdr:rowOff>108373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118550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108796</xdr:rowOff>
    </xdr:from>
    <xdr:to>
      <xdr:col>11</xdr:col>
      <xdr:colOff>82550</xdr:colOff>
      <xdr:row>62</xdr:row>
      <xdr:rowOff>38946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23723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88688</xdr:rowOff>
    </xdr:from>
    <xdr:to>
      <xdr:col>7</xdr:col>
      <xdr:colOff>31750</xdr:colOff>
      <xdr:row>62</xdr:row>
      <xdr:rowOff>18838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3615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63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[191,251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人件費については、大江町行財政改革大綱（</a:t>
          </a:r>
          <a:r>
            <a:rPr kumimoji="1" lang="en-US" altLang="ja-JP" sz="1100">
              <a:solidFill>
                <a:sysClr val="windowText" lastClr="000000"/>
              </a:solidFill>
              <a:effectLst/>
              <a:latin typeface="+mn-lt"/>
              <a:ea typeface="+mn-ea"/>
              <a:cs typeface="+mn-cs"/>
            </a:rPr>
            <a:t>H17</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H22</a:t>
          </a:r>
          <a:r>
            <a:rPr kumimoji="1" lang="ja-JP" altLang="ja-JP" sz="1100">
              <a:solidFill>
                <a:sysClr val="windowText" lastClr="000000"/>
              </a:solidFill>
              <a:effectLst/>
              <a:latin typeface="+mn-lt"/>
              <a:ea typeface="+mn-ea"/>
              <a:cs typeface="+mn-cs"/>
            </a:rPr>
            <a:t>）に基づき定員管理の適正化に取組んできた結果、</a:t>
          </a:r>
          <a:r>
            <a:rPr kumimoji="1" lang="en-US" altLang="ja-JP" sz="1100">
              <a:solidFill>
                <a:sysClr val="windowText" lastClr="000000"/>
              </a:solidFill>
              <a:effectLst/>
              <a:latin typeface="+mn-lt"/>
              <a:ea typeface="+mn-ea"/>
              <a:cs typeface="+mn-cs"/>
            </a:rPr>
            <a:t>H16</a:t>
          </a:r>
          <a:r>
            <a:rPr kumimoji="1" lang="ja-JP" altLang="ja-JP" sz="1100">
              <a:solidFill>
                <a:sysClr val="windowText" lastClr="000000"/>
              </a:solidFill>
              <a:effectLst/>
              <a:latin typeface="+mn-lt"/>
              <a:ea typeface="+mn-ea"/>
              <a:cs typeface="+mn-cs"/>
            </a:rPr>
            <a:t>との比較で</a:t>
          </a:r>
          <a:r>
            <a:rPr kumimoji="1" lang="en-US" altLang="ja-JP" sz="1100">
              <a:solidFill>
                <a:sysClr val="windowText" lastClr="000000"/>
              </a:solidFill>
              <a:effectLst/>
              <a:latin typeface="+mn-lt"/>
              <a:ea typeface="+mn-ea"/>
              <a:cs typeface="+mn-cs"/>
            </a:rPr>
            <a:t>263</a:t>
          </a:r>
          <a:r>
            <a:rPr kumimoji="1" lang="ja-JP" altLang="ja-JP" sz="1100">
              <a:solidFill>
                <a:sysClr val="windowText" lastClr="000000"/>
              </a:solidFill>
              <a:effectLst/>
              <a:latin typeface="+mn-lt"/>
              <a:ea typeface="+mn-ea"/>
              <a:cs typeface="+mn-cs"/>
            </a:rPr>
            <a:t>百万円（△</a:t>
          </a:r>
          <a:r>
            <a:rPr kumimoji="1" lang="en-US" altLang="ja-JP" sz="1100">
              <a:solidFill>
                <a:sysClr val="windowText" lastClr="000000"/>
              </a:solidFill>
              <a:effectLst/>
              <a:latin typeface="+mn-lt"/>
              <a:ea typeface="+mn-ea"/>
              <a:cs typeface="+mn-cs"/>
            </a:rPr>
            <a:t>23.3</a:t>
          </a:r>
          <a:r>
            <a:rPr kumimoji="1" lang="ja-JP" altLang="ja-JP" sz="1100">
              <a:solidFill>
                <a:sysClr val="windowText" lastClr="000000"/>
              </a:solidFill>
              <a:effectLst/>
              <a:latin typeface="+mn-lt"/>
              <a:ea typeface="+mn-ea"/>
              <a:cs typeface="+mn-cs"/>
            </a:rPr>
            <a:t>％）の削減となっている。物件費については、予算編成時</a:t>
          </a:r>
          <a:r>
            <a:rPr kumimoji="1" lang="ja-JP" altLang="en-US" sz="1100">
              <a:solidFill>
                <a:sysClr val="windowText" lastClr="000000"/>
              </a:solidFill>
              <a:effectLst/>
              <a:latin typeface="+mn-lt"/>
              <a:ea typeface="+mn-ea"/>
              <a:cs typeface="+mn-cs"/>
            </a:rPr>
            <a:t>において</a:t>
          </a:r>
          <a:r>
            <a:rPr kumimoji="1" lang="ja-JP" altLang="ja-JP" sz="1100">
              <a:solidFill>
                <a:sysClr val="windowText" lastClr="000000"/>
              </a:solidFill>
              <a:effectLst/>
              <a:latin typeface="+mn-lt"/>
              <a:ea typeface="+mn-ea"/>
              <a:cs typeface="+mn-cs"/>
            </a:rPr>
            <a:t>事務事業見直し等を徹底し縮減に努めているが、</a:t>
          </a:r>
          <a:r>
            <a:rPr kumimoji="1" lang="ja-JP" altLang="en-US" sz="1100">
              <a:solidFill>
                <a:sysClr val="windowText" lastClr="000000"/>
              </a:solidFill>
              <a:effectLst/>
              <a:latin typeface="+mn-lt"/>
              <a:ea typeface="+mn-ea"/>
              <a:cs typeface="+mn-cs"/>
            </a:rPr>
            <a:t>ふるさと納税の増に伴う関係事務経費の増</a:t>
          </a:r>
          <a:r>
            <a:rPr kumimoji="1" lang="ja-JP" altLang="ja-JP" sz="1100">
              <a:solidFill>
                <a:sysClr val="windowText" lastClr="000000"/>
              </a:solidFill>
              <a:effectLst/>
              <a:latin typeface="+mn-lt"/>
              <a:ea typeface="+mn-ea"/>
              <a:cs typeface="+mn-cs"/>
            </a:rPr>
            <a:t>等が影響し増加傾向にある。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全体としては類似団体平均を下回る状況が続いているが、今後ともさらなる適正化に取組んでいく。</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166173</xdr:rowOff>
    </xdr:from>
    <xdr:to>
      <xdr:col>23</xdr:col>
      <xdr:colOff>133350</xdr:colOff>
      <xdr:row>81</xdr:row>
      <xdr:rowOff>170320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53623"/>
          <a:ext cx="8382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29491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120078</xdr:rowOff>
    </xdr:from>
    <xdr:to>
      <xdr:col>19</xdr:col>
      <xdr:colOff>133350</xdr:colOff>
      <xdr:row>81</xdr:row>
      <xdr:rowOff>166173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007528"/>
          <a:ext cx="889000" cy="4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156044</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214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115252</xdr:rowOff>
    </xdr:from>
    <xdr:to>
      <xdr:col>15</xdr:col>
      <xdr:colOff>82550</xdr:colOff>
      <xdr:row>81</xdr:row>
      <xdr:rowOff>120078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00270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125558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74826</xdr:rowOff>
    </xdr:from>
    <xdr:to>
      <xdr:col>11</xdr:col>
      <xdr:colOff>31750</xdr:colOff>
      <xdr:row>81</xdr:row>
      <xdr:rowOff>115252</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962276"/>
          <a:ext cx="889000" cy="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50229</xdr:rowOff>
    </xdr:from>
    <xdr:to>
      <xdr:col>11</xdr:col>
      <xdr:colOff>82550</xdr:colOff>
      <xdr:row>82</xdr:row>
      <xdr:rowOff>151829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136606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19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6620</xdr:rowOff>
    </xdr:from>
    <xdr:to>
      <xdr:col>7</xdr:col>
      <xdr:colOff>31750</xdr:colOff>
      <xdr:row>82</xdr:row>
      <xdr:rowOff>108220</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92997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119520</xdr:rowOff>
    </xdr:from>
    <xdr:to>
      <xdr:col>23</xdr:col>
      <xdr:colOff>184150</xdr:colOff>
      <xdr:row>82</xdr:row>
      <xdr:rowOff>49670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00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136047</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85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115373</xdr:rowOff>
    </xdr:from>
    <xdr:to>
      <xdr:col>19</xdr:col>
      <xdr:colOff>184150</xdr:colOff>
      <xdr:row>82</xdr:row>
      <xdr:rowOff>45523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00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55700</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771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69278</xdr:rowOff>
    </xdr:from>
    <xdr:to>
      <xdr:col>15</xdr:col>
      <xdr:colOff>133350</xdr:colOff>
      <xdr:row>81</xdr:row>
      <xdr:rowOff>170878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5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9605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7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64452</xdr:rowOff>
    </xdr:from>
    <xdr:to>
      <xdr:col>11</xdr:col>
      <xdr:colOff>82550</xdr:colOff>
      <xdr:row>81</xdr:row>
      <xdr:rowOff>166052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5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4779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72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24026</xdr:rowOff>
    </xdr:from>
    <xdr:to>
      <xdr:col>7</xdr:col>
      <xdr:colOff>31750</xdr:colOff>
      <xdr:row>81</xdr:row>
      <xdr:rowOff>125626</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1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135803</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68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H25</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ラスパイレス指数</a:t>
          </a:r>
          <a:r>
            <a:rPr kumimoji="1" lang="ja-JP" altLang="en-US" sz="1100">
              <a:solidFill>
                <a:schemeClr val="dk1"/>
              </a:solidFill>
              <a:effectLst/>
              <a:latin typeface="+mn-lt"/>
              <a:ea typeface="+mn-ea"/>
              <a:cs typeface="+mn-cs"/>
            </a:rPr>
            <a:t>は若干の</a:t>
          </a:r>
          <a:r>
            <a:rPr kumimoji="1" lang="ja-JP" altLang="ja-JP" sz="1100">
              <a:solidFill>
                <a:schemeClr val="dk1"/>
              </a:solidFill>
              <a:effectLst/>
              <a:latin typeface="+mn-lt"/>
              <a:ea typeface="+mn-ea"/>
              <a:cs typeface="+mn-cs"/>
            </a:rPr>
            <a:t>上昇</a:t>
          </a:r>
          <a:r>
            <a:rPr kumimoji="1" lang="ja-JP" altLang="en-US" sz="1100">
              <a:solidFill>
                <a:schemeClr val="dk1"/>
              </a:solidFill>
              <a:effectLst/>
              <a:latin typeface="+mn-lt"/>
              <a:ea typeface="+mn-ea"/>
              <a:cs typeface="+mn-cs"/>
            </a:rPr>
            <a:t>傾向となっているが、</a:t>
          </a:r>
          <a:r>
            <a:rPr kumimoji="1" lang="en-US" altLang="ja-JP" sz="1100">
              <a:solidFill>
                <a:schemeClr val="dk1"/>
              </a:solidFill>
              <a:effectLst/>
              <a:latin typeface="+mn-lt"/>
              <a:ea typeface="+mn-ea"/>
              <a:cs typeface="+mn-cs"/>
            </a:rPr>
            <a:t>H18</a:t>
          </a:r>
          <a:r>
            <a:rPr kumimoji="1" lang="ja-JP" altLang="ja-JP" sz="1100">
              <a:solidFill>
                <a:schemeClr val="dk1"/>
              </a:solidFill>
              <a:effectLst/>
              <a:latin typeface="+mn-lt"/>
              <a:ea typeface="+mn-ea"/>
              <a:cs typeface="+mn-cs"/>
            </a:rPr>
            <a:t>から導入している職務職階制度（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級</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職制）等の措置が反映され、現在のところ全国町村平均を下回っており今後も同水準を保つものと見込まれる。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ラスパイレス指数は地方公務員給与実態調査に基づくものであるが、当該資料作成時点（平成</a:t>
          </a:r>
          <a:r>
            <a:rPr kumimoji="1" lang="en-US" altLang="ja-JP" sz="900">
              <a:solidFill>
                <a:schemeClr val="dk1"/>
              </a:solidFill>
              <a:effectLst/>
              <a:latin typeface="+mn-lt"/>
              <a:ea typeface="+mn-ea"/>
              <a:cs typeface="+mn-cs"/>
            </a:rPr>
            <a:t>31</a:t>
          </a:r>
          <a:r>
            <a:rPr kumimoji="1" lang="ja-JP" altLang="en-US" sz="900">
              <a:solidFill>
                <a:schemeClr val="dk1"/>
              </a:solidFill>
              <a:effectLst/>
              <a:latin typeface="+mn-lt"/>
              <a:ea typeface="+mn-ea"/>
              <a:cs typeface="+mn-cs"/>
            </a:rPr>
            <a:t>年</a:t>
          </a:r>
          <a:r>
            <a:rPr kumimoji="1" lang="en-US" altLang="ja-JP" sz="900">
              <a:solidFill>
                <a:schemeClr val="dk1"/>
              </a:solidFill>
              <a:effectLst/>
              <a:latin typeface="+mn-lt"/>
              <a:ea typeface="+mn-ea"/>
              <a:cs typeface="+mn-cs"/>
            </a:rPr>
            <a:t>1</a:t>
          </a:r>
          <a:r>
            <a:rPr kumimoji="1" lang="ja-JP" altLang="en-US" sz="900">
              <a:solidFill>
                <a:schemeClr val="dk1"/>
              </a:solidFill>
              <a:effectLst/>
              <a:latin typeface="+mn-lt"/>
              <a:ea typeface="+mn-ea"/>
              <a:cs typeface="+mn-cs"/>
            </a:rPr>
            <a:t>月末時点）において、平成</a:t>
          </a:r>
          <a:r>
            <a:rPr kumimoji="1" lang="en-US" altLang="ja-JP" sz="900">
              <a:solidFill>
                <a:schemeClr val="dk1"/>
              </a:solidFill>
              <a:effectLst/>
              <a:latin typeface="+mn-lt"/>
              <a:ea typeface="+mn-ea"/>
              <a:cs typeface="+mn-cs"/>
            </a:rPr>
            <a:t>30</a:t>
          </a:r>
          <a:r>
            <a:rPr kumimoji="1" lang="ja-JP" altLang="en-US" sz="900">
              <a:solidFill>
                <a:schemeClr val="dk1"/>
              </a:solidFill>
              <a:effectLst/>
              <a:latin typeface="+mn-lt"/>
              <a:ea typeface="+mn-ea"/>
              <a:cs typeface="+mn-cs"/>
            </a:rPr>
            <a:t>年調査結果が未公表のため、</a:t>
          </a:r>
          <a:r>
            <a:rPr kumimoji="1" lang="en-US" altLang="ja-JP" sz="900">
              <a:solidFill>
                <a:schemeClr val="dk1"/>
              </a:solidFill>
              <a:effectLst/>
              <a:latin typeface="+mn-lt"/>
              <a:ea typeface="+mn-ea"/>
              <a:cs typeface="+mn-cs"/>
            </a:rPr>
            <a:t>H29</a:t>
          </a:r>
          <a:r>
            <a:rPr kumimoji="1" lang="ja-JP" altLang="en-US" sz="900">
              <a:solidFill>
                <a:schemeClr val="dk1"/>
              </a:solidFill>
              <a:effectLst/>
              <a:latin typeface="+mn-lt"/>
              <a:ea typeface="+mn-ea"/>
              <a:cs typeface="+mn-cs"/>
            </a:rPr>
            <a:t>の数値については前年度数値を引用している。</a:t>
          </a:r>
          <a:endParaRPr kumimoji="1" lang="en-US" altLang="ja-JP" sz="900">
            <a:solidFill>
              <a:schemeClr val="dk1"/>
            </a:solidFill>
            <a:effectLst/>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65314</xdr:rowOff>
    </xdr:from>
    <xdr:to>
      <xdr:col>81</xdr:col>
      <xdr:colOff>44450</xdr:colOff>
      <xdr:row>84</xdr:row>
      <xdr:rowOff>65314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467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8061</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23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30843</xdr:rowOff>
    </xdr:from>
    <xdr:to>
      <xdr:col>77</xdr:col>
      <xdr:colOff>44450</xdr:colOff>
      <xdr:row>84</xdr:row>
      <xdr:rowOff>65314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5290800" y="144326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114800</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121859</xdr:rowOff>
    </xdr:from>
    <xdr:to>
      <xdr:col>72</xdr:col>
      <xdr:colOff>203200</xdr:colOff>
      <xdr:row>84</xdr:row>
      <xdr:rowOff>30843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4401800" y="1435220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80329</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97971</xdr:rowOff>
    </xdr:from>
    <xdr:to>
      <xdr:col>68</xdr:col>
      <xdr:colOff>152400</xdr:colOff>
      <xdr:row>83</xdr:row>
      <xdr:rowOff>121859</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3512800" y="14156871"/>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140002</xdr:rowOff>
    </xdr:from>
    <xdr:to>
      <xdr:col>68</xdr:col>
      <xdr:colOff>203200</xdr:colOff>
      <xdr:row>84</xdr:row>
      <xdr:rowOff>70152</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54929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94041</xdr:rowOff>
    </xdr:from>
    <xdr:to>
      <xdr:col>64</xdr:col>
      <xdr:colOff>152400</xdr:colOff>
      <xdr:row>84</xdr:row>
      <xdr:rowOff>24191</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32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8968</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158041</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38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100891</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151493</xdr:rowOff>
    </xdr:from>
    <xdr:to>
      <xdr:col>73</xdr:col>
      <xdr:colOff>44450</xdr:colOff>
      <xdr:row>84</xdr:row>
      <xdr:rowOff>81643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66420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71059</xdr:rowOff>
    </xdr:from>
    <xdr:to>
      <xdr:col>68</xdr:col>
      <xdr:colOff>203200</xdr:colOff>
      <xdr:row>84</xdr:row>
      <xdr:rowOff>1209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11386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47171</xdr:rowOff>
    </xdr:from>
    <xdr:to>
      <xdr:col>64</xdr:col>
      <xdr:colOff>152400</xdr:colOff>
      <xdr:row>82</xdr:row>
      <xdr:rowOff>148771</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158948</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山間部に集落が散在する等の地理的な要因で、小学校や保育所等の施設数が多かったこともあり、過去には職員数が類似団体平均を上回っていたが、人口減少に伴う施設の閉鎖・統廃合の実施、退職者不補充等の対策を講じてきた結果、近年は平均を若干下回る職員数で推移している。</a:t>
          </a:r>
          <a:endParaRPr lang="ja-JP" altLang="ja-JP" sz="1400">
            <a:effectLst/>
          </a:endParaRPr>
        </a:p>
        <a:p>
          <a:r>
            <a:rPr kumimoji="1" lang="ja-JP" altLang="ja-JP" sz="1100">
              <a:solidFill>
                <a:schemeClr val="dk1"/>
              </a:solidFill>
              <a:effectLst/>
              <a:latin typeface="+mn-lt"/>
              <a:ea typeface="+mn-ea"/>
              <a:cs typeface="+mn-cs"/>
            </a:rPr>
            <a:t>　今後とも町税及び地方交付税を</a:t>
          </a:r>
          <a:r>
            <a:rPr kumimoji="1" lang="ja-JP" altLang="en-US" sz="1100">
              <a:solidFill>
                <a:schemeClr val="dk1"/>
              </a:solidFill>
              <a:effectLst/>
              <a:latin typeface="+mn-lt"/>
              <a:ea typeface="+mn-ea"/>
              <a:cs typeface="+mn-cs"/>
            </a:rPr>
            <a:t>はじ</a:t>
          </a:r>
          <a:r>
            <a:rPr kumimoji="1" lang="ja-JP" altLang="ja-JP" sz="1100">
              <a:solidFill>
                <a:schemeClr val="dk1"/>
              </a:solidFill>
              <a:effectLst/>
              <a:latin typeface="+mn-lt"/>
              <a:ea typeface="+mn-ea"/>
              <a:cs typeface="+mn-cs"/>
            </a:rPr>
            <a:t>めとする一般財源総額の減少が予想される一方、権限移譲等により業務量が増加していること等も鑑み、計画的な定員管理を行っていく必要がある。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168497</xdr:rowOff>
    </xdr:from>
    <xdr:to>
      <xdr:col>81</xdr:col>
      <xdr:colOff>44450</xdr:colOff>
      <xdr:row>60</xdr:row>
      <xdr:rowOff>12129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284047"/>
          <a:ext cx="8382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142860</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25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168497</xdr:rowOff>
    </xdr:from>
    <xdr:to>
      <xdr:col>77</xdr:col>
      <xdr:colOff>44450</xdr:colOff>
      <xdr:row>60</xdr:row>
      <xdr:rowOff>7303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284047"/>
          <a:ext cx="8890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97776</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38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7303</xdr:rowOff>
    </xdr:from>
    <xdr:to>
      <xdr:col>72</xdr:col>
      <xdr:colOff>203200</xdr:colOff>
      <xdr:row>60</xdr:row>
      <xdr:rowOff>11525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294303"/>
          <a:ext cx="889000" cy="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61580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170910</xdr:rowOff>
    </xdr:from>
    <xdr:to>
      <xdr:col>68</xdr:col>
      <xdr:colOff>152400</xdr:colOff>
      <xdr:row>60</xdr:row>
      <xdr:rowOff>11525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28646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147256</xdr:rowOff>
    </xdr:from>
    <xdr:to>
      <xdr:col>64</xdr:col>
      <xdr:colOff>152400</xdr:colOff>
      <xdr:row>60</xdr:row>
      <xdr:rowOff>77406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6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62183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34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132779</xdr:rowOff>
    </xdr:from>
    <xdr:to>
      <xdr:col>81</xdr:col>
      <xdr:colOff>95250</xdr:colOff>
      <xdr:row>60</xdr:row>
      <xdr:rowOff>62929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2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149306</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09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117697</xdr:rowOff>
    </xdr:from>
    <xdr:to>
      <xdr:col>77</xdr:col>
      <xdr:colOff>95250</xdr:colOff>
      <xdr:row>60</xdr:row>
      <xdr:rowOff>47847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23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58024</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002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127953</xdr:rowOff>
    </xdr:from>
    <xdr:to>
      <xdr:col>73</xdr:col>
      <xdr:colOff>44450</xdr:colOff>
      <xdr:row>60</xdr:row>
      <xdr:rowOff>58103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2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68280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0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132175</xdr:rowOff>
    </xdr:from>
    <xdr:to>
      <xdr:col>68</xdr:col>
      <xdr:colOff>203200</xdr:colOff>
      <xdr:row>60</xdr:row>
      <xdr:rowOff>62325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24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72502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01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120110</xdr:rowOff>
    </xdr:from>
    <xdr:to>
      <xdr:col>64</xdr:col>
      <xdr:colOff>152400</xdr:colOff>
      <xdr:row>60</xdr:row>
      <xdr:rowOff>50260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2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60437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00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H18</a:t>
          </a:r>
          <a:r>
            <a:rPr kumimoji="1" lang="ja-JP" altLang="ja-JP" sz="1100">
              <a:solidFill>
                <a:schemeClr val="dk1"/>
              </a:solidFill>
              <a:effectLst/>
              <a:latin typeface="+mn-lt"/>
              <a:ea typeface="+mn-ea"/>
              <a:cs typeface="+mn-cs"/>
            </a:rPr>
            <a:t>を境に公債費のピークが過ぎたことから、前年度と比較して</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ポイント改善の</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％となった。類似団体平均及び県内市町村平均を下回る現在の状況を維持していくため、今後とも地方債発行の抑制に努めていく。</a:t>
          </a:r>
          <a:r>
            <a:rPr kumimoji="1" lang="en-US" altLang="ja-JP"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56243</xdr:rowOff>
    </xdr:from>
    <xdr:to>
      <xdr:col>81</xdr:col>
      <xdr:colOff>44450</xdr:colOff>
      <xdr:row>38</xdr:row>
      <xdr:rowOff>125185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571343"/>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13805</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7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125185</xdr:rowOff>
    </xdr:from>
    <xdr:to>
      <xdr:col>77</xdr:col>
      <xdr:colOff>44450</xdr:colOff>
      <xdr:row>39</xdr:row>
      <xdr:rowOff>149074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640285"/>
          <a:ext cx="8890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149074</xdr:rowOff>
    </xdr:from>
    <xdr:to>
      <xdr:col>72</xdr:col>
      <xdr:colOff>203200</xdr:colOff>
      <xdr:row>41</xdr:row>
      <xdr:rowOff>24493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835624"/>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24493</xdr:rowOff>
    </xdr:from>
    <xdr:to>
      <xdr:col>68</xdr:col>
      <xdr:colOff>152400</xdr:colOff>
      <xdr:row>42</xdr:row>
      <xdr:rowOff>2419</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053943"/>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20562</xdr:rowOff>
    </xdr:from>
    <xdr:to>
      <xdr:col>64</xdr:col>
      <xdr:colOff>152400</xdr:colOff>
      <xdr:row>42</xdr:row>
      <xdr:rowOff>122162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106939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5443</xdr:rowOff>
    </xdr:from>
    <xdr:to>
      <xdr:col>81</xdr:col>
      <xdr:colOff>95250</xdr:colOff>
      <xdr:row>38</xdr:row>
      <xdr:rowOff>107043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21970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6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74385</xdr:rowOff>
    </xdr:from>
    <xdr:to>
      <xdr:col>77</xdr:col>
      <xdr:colOff>95250</xdr:colOff>
      <xdr:row>39</xdr:row>
      <xdr:rowOff>4535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14713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35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98274</xdr:rowOff>
    </xdr:from>
    <xdr:to>
      <xdr:col>73</xdr:col>
      <xdr:colOff>44450</xdr:colOff>
      <xdr:row>40</xdr:row>
      <xdr:rowOff>28424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38601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145143</xdr:rowOff>
    </xdr:from>
    <xdr:to>
      <xdr:col>68</xdr:col>
      <xdr:colOff>203200</xdr:colOff>
      <xdr:row>41</xdr:row>
      <xdr:rowOff>75293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85470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123069</xdr:rowOff>
    </xdr:from>
    <xdr:to>
      <xdr:col>64</xdr:col>
      <xdr:colOff>152400</xdr:colOff>
      <xdr:row>42</xdr:row>
      <xdr:rowOff>53219</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63396</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将来負担額となる地方債現在高は、過去の大規模プロジェクトに伴う地方債の償還は終了したものの、</a:t>
          </a:r>
          <a:r>
            <a:rPr kumimoji="1" lang="en-US" altLang="ja-JP" sz="1000">
              <a:solidFill>
                <a:schemeClr val="dk1"/>
              </a:solidFill>
              <a:effectLst/>
              <a:latin typeface="+mn-lt"/>
              <a:ea typeface="+mn-ea"/>
              <a:cs typeface="+mn-cs"/>
            </a:rPr>
            <a:t>H26</a:t>
          </a:r>
          <a:r>
            <a:rPr kumimoji="1" lang="ja-JP" altLang="ja-JP" sz="1000">
              <a:solidFill>
                <a:schemeClr val="dk1"/>
              </a:solidFill>
              <a:effectLst/>
              <a:latin typeface="+mn-lt"/>
              <a:ea typeface="+mn-ea"/>
              <a:cs typeface="+mn-cs"/>
            </a:rPr>
            <a:t>以降に実施している大規模事業の財源として地方債を活用しているため、残高は増加に転じている。一方、充当可能財源等は地方債現在高の増に伴い基準財政需要額算入見込額が増となったことにより、将来負担比率は</a:t>
          </a:r>
          <a:r>
            <a:rPr kumimoji="1" lang="en-US" altLang="ja-JP" sz="1000">
              <a:solidFill>
                <a:schemeClr val="dk1"/>
              </a:solidFill>
              <a:effectLst/>
              <a:latin typeface="+mn-lt"/>
              <a:ea typeface="+mn-ea"/>
              <a:cs typeface="+mn-cs"/>
            </a:rPr>
            <a:t>37.7</a:t>
          </a:r>
          <a:r>
            <a:rPr kumimoji="1" lang="ja-JP" altLang="ja-JP" sz="1000">
              <a:solidFill>
                <a:schemeClr val="dk1"/>
              </a:solidFill>
              <a:effectLst/>
              <a:latin typeface="+mn-lt"/>
              <a:ea typeface="+mn-ea"/>
              <a:cs typeface="+mn-cs"/>
            </a:rPr>
            <a:t>％で</a:t>
          </a:r>
          <a:r>
            <a:rPr kumimoji="1" lang="en-US" altLang="ja-JP" sz="1000">
              <a:solidFill>
                <a:schemeClr val="dk1"/>
              </a:solidFill>
              <a:effectLst/>
              <a:latin typeface="+mn-lt"/>
              <a:ea typeface="+mn-ea"/>
              <a:cs typeface="+mn-cs"/>
            </a:rPr>
            <a:t>0.9</a:t>
          </a:r>
          <a:r>
            <a:rPr kumimoji="1" lang="ja-JP" altLang="ja-JP" sz="1000">
              <a:solidFill>
                <a:schemeClr val="dk1"/>
              </a:solidFill>
              <a:effectLst/>
              <a:latin typeface="+mn-lt"/>
              <a:ea typeface="+mn-ea"/>
              <a:cs typeface="+mn-cs"/>
            </a:rPr>
            <a:t>ポイントの減少となった。</a:t>
          </a:r>
          <a:endParaRPr lang="ja-JP" altLang="ja-JP" sz="1100">
            <a:effectLst/>
          </a:endParaRPr>
        </a:p>
        <a:p>
          <a:r>
            <a:rPr kumimoji="1" lang="ja-JP" altLang="ja-JP" sz="1000">
              <a:solidFill>
                <a:schemeClr val="dk1"/>
              </a:solidFill>
              <a:effectLst/>
              <a:latin typeface="+mn-lt"/>
              <a:ea typeface="+mn-ea"/>
              <a:cs typeface="+mn-cs"/>
            </a:rPr>
            <a:t>　今後数年間、本町では大規模事業が予定されているため、新たな地方債発行に</a:t>
          </a:r>
          <a:r>
            <a:rPr kumimoji="1" lang="ja-JP" altLang="en-US" sz="1000">
              <a:solidFill>
                <a:schemeClr val="dk1"/>
              </a:solidFill>
              <a:effectLst/>
              <a:latin typeface="+mn-lt"/>
              <a:ea typeface="+mn-ea"/>
              <a:cs typeface="+mn-cs"/>
            </a:rPr>
            <a:t>は交付税措置において</a:t>
          </a:r>
          <a:r>
            <a:rPr kumimoji="1" lang="ja-JP" altLang="ja-JP" sz="1000">
              <a:solidFill>
                <a:schemeClr val="dk1"/>
              </a:solidFill>
              <a:effectLst/>
              <a:latin typeface="+mn-lt"/>
              <a:ea typeface="+mn-ea"/>
              <a:cs typeface="+mn-cs"/>
            </a:rPr>
            <a:t>有利なものを厳選するとともに、基金の充実を図りながら比率の改善に</a:t>
          </a:r>
          <a:r>
            <a:rPr kumimoji="1" lang="ja-JP" altLang="en-US" sz="1000">
              <a:solidFill>
                <a:schemeClr val="dk1"/>
              </a:solidFill>
              <a:effectLst/>
              <a:latin typeface="+mn-lt"/>
              <a:ea typeface="+mn-ea"/>
              <a:cs typeface="+mn-cs"/>
            </a:rPr>
            <a:t>引き続き</a:t>
          </a:r>
          <a:r>
            <a:rPr kumimoji="1" lang="ja-JP" altLang="ja-JP" sz="1000">
              <a:solidFill>
                <a:schemeClr val="dk1"/>
              </a:solidFill>
              <a:effectLst/>
              <a:latin typeface="+mn-lt"/>
              <a:ea typeface="+mn-ea"/>
              <a:cs typeface="+mn-cs"/>
            </a:rPr>
            <a:t>努めていく。</a:t>
          </a:r>
          <a:endParaRPr lang="ja-JP" altLang="ja-JP" sz="11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102150</xdr:rowOff>
    </xdr:from>
    <xdr:to>
      <xdr:col>81</xdr:col>
      <xdr:colOff>44450</xdr:colOff>
      <xdr:row>15</xdr:row>
      <xdr:rowOff>109389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673900"/>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109389</xdr:rowOff>
    </xdr:from>
    <xdr:to>
      <xdr:col>77</xdr:col>
      <xdr:colOff>44450</xdr:colOff>
      <xdr:row>16</xdr:row>
      <xdr:rowOff>43307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681139"/>
          <a:ext cx="889000" cy="10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67564</xdr:rowOff>
    </xdr:from>
    <xdr:to>
      <xdr:col>72</xdr:col>
      <xdr:colOff>203200</xdr:colOff>
      <xdr:row>16</xdr:row>
      <xdr:rowOff>43307</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2639314"/>
          <a:ext cx="889000" cy="14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97451</xdr:rowOff>
    </xdr:from>
    <xdr:to>
      <xdr:col>73</xdr:col>
      <xdr:colOff>44450</xdr:colOff>
      <xdr:row>14</xdr:row>
      <xdr:rowOff>27601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67564</xdr:rowOff>
    </xdr:from>
    <xdr:to>
      <xdr:col>68</xdr:col>
      <xdr:colOff>152400</xdr:colOff>
      <xdr:row>15</xdr:row>
      <xdr:rowOff>149606</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63931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101346</xdr:rowOff>
    </xdr:from>
    <xdr:to>
      <xdr:col>68</xdr:col>
      <xdr:colOff>203200</xdr:colOff>
      <xdr:row>15</xdr:row>
      <xdr:rowOff>31496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41673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23326</xdr:rowOff>
    </xdr:from>
    <xdr:to>
      <xdr:col>64</xdr:col>
      <xdr:colOff>152400</xdr:colOff>
      <xdr:row>14</xdr:row>
      <xdr:rowOff>124926</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135103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51350</xdr:rowOff>
    </xdr:from>
    <xdr:to>
      <xdr:col>81</xdr:col>
      <xdr:colOff>95250</xdr:colOff>
      <xdr:row>15</xdr:row>
      <xdr:rowOff>152950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6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23427</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5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58589</xdr:rowOff>
    </xdr:from>
    <xdr:to>
      <xdr:col>77</xdr:col>
      <xdr:colOff>95250</xdr:colOff>
      <xdr:row>15</xdr:row>
      <xdr:rowOff>160189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63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144966</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71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163957</xdr:rowOff>
    </xdr:from>
    <xdr:to>
      <xdr:col>73</xdr:col>
      <xdr:colOff>44450</xdr:colOff>
      <xdr:row>16</xdr:row>
      <xdr:rowOff>94107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73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78884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822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16764</xdr:rowOff>
    </xdr:from>
    <xdr:to>
      <xdr:col>68</xdr:col>
      <xdr:colOff>203200</xdr:colOff>
      <xdr:row>15</xdr:row>
      <xdr:rowOff>118364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58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103141</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67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98806</xdr:rowOff>
    </xdr:from>
    <xdr:to>
      <xdr:col>64</xdr:col>
      <xdr:colOff>152400</xdr:colOff>
      <xdr:row>16</xdr:row>
      <xdr:rowOff>28956</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67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13733</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75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8,403
8,328
154.08
5,589,908
5,359,996
217,090
3,125,333
5,935,092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H18</a:t>
          </a:r>
          <a:r>
            <a:rPr kumimoji="1" lang="ja-JP" altLang="ja-JP" sz="1100">
              <a:solidFill>
                <a:schemeClr val="dk1"/>
              </a:solidFill>
              <a:effectLst/>
              <a:latin typeface="+mn-lt"/>
              <a:ea typeface="+mn-ea"/>
              <a:cs typeface="+mn-cs"/>
            </a:rPr>
            <a:t>をピークとして減少傾向にあったが、職員数の削減等の対策は限界に達した感があり、近年は横ばいで推移してきた。</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職員数の減</a:t>
          </a:r>
          <a:r>
            <a:rPr kumimoji="1" lang="ja-JP" altLang="ja-JP" sz="1100">
              <a:solidFill>
                <a:schemeClr val="dk1"/>
              </a:solidFill>
              <a:effectLst/>
              <a:latin typeface="+mn-lt"/>
              <a:ea typeface="+mn-ea"/>
              <a:cs typeface="+mn-cs"/>
            </a:rPr>
            <a:t>等により決算額</a:t>
          </a:r>
          <a:r>
            <a:rPr kumimoji="1" lang="ja-JP" altLang="en-US" sz="1100">
              <a:solidFill>
                <a:schemeClr val="dk1"/>
              </a:solidFill>
              <a:effectLst/>
              <a:latin typeface="+mn-lt"/>
              <a:ea typeface="+mn-ea"/>
              <a:cs typeface="+mn-cs"/>
            </a:rPr>
            <a:t>が減少した</a:t>
          </a:r>
          <a:r>
            <a:rPr kumimoji="1" lang="ja-JP" altLang="ja-JP" sz="1100">
              <a:solidFill>
                <a:schemeClr val="dk1"/>
              </a:solidFill>
              <a:effectLst/>
              <a:latin typeface="+mn-lt"/>
              <a:ea typeface="+mn-ea"/>
              <a:cs typeface="+mn-cs"/>
            </a:rPr>
            <a:t>ため、比率は</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25.3</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類似団体平均を若干上回っている</a:t>
          </a:r>
          <a:r>
            <a:rPr kumimoji="1" lang="ja-JP" altLang="en-US" sz="1100">
              <a:solidFill>
                <a:schemeClr val="dk1"/>
              </a:solidFill>
              <a:effectLst/>
              <a:latin typeface="+mn-lt"/>
              <a:ea typeface="+mn-ea"/>
              <a:cs typeface="+mn-cs"/>
            </a:rPr>
            <a:t>状況にある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今後についても</a:t>
          </a:r>
          <a:r>
            <a:rPr kumimoji="1" lang="ja-JP" altLang="ja-JP" sz="1100">
              <a:solidFill>
                <a:schemeClr val="dk1"/>
              </a:solidFill>
              <a:effectLst/>
              <a:latin typeface="+mn-lt"/>
              <a:ea typeface="+mn-ea"/>
              <a:cs typeface="+mn-cs"/>
            </a:rPr>
            <a:t>職員数は現在の規模を維持する</a:t>
          </a:r>
          <a:r>
            <a:rPr kumimoji="1" lang="ja-JP" altLang="en-US" sz="1100">
              <a:solidFill>
                <a:schemeClr val="dk1"/>
              </a:solidFill>
              <a:effectLst/>
              <a:latin typeface="+mn-lt"/>
              <a:ea typeface="+mn-ea"/>
              <a:cs typeface="+mn-cs"/>
            </a:rPr>
            <a:t>計画</a:t>
          </a:r>
          <a:r>
            <a:rPr kumimoji="1" lang="ja-JP" altLang="ja-JP" sz="1100">
              <a:solidFill>
                <a:schemeClr val="dk1"/>
              </a:solidFill>
              <a:effectLst/>
              <a:latin typeface="+mn-lt"/>
              <a:ea typeface="+mn-ea"/>
              <a:cs typeface="+mn-cs"/>
            </a:rPr>
            <a:t>としているため、大幅な改善は見込</a:t>
          </a:r>
          <a:r>
            <a:rPr kumimoji="1" lang="ja-JP" altLang="en-US" sz="1100">
              <a:solidFill>
                <a:schemeClr val="dk1"/>
              </a:solidFill>
              <a:effectLst/>
              <a:latin typeface="+mn-lt"/>
              <a:ea typeface="+mn-ea"/>
              <a:cs typeface="+mn-cs"/>
            </a:rPr>
            <a:t>まれない</a:t>
          </a:r>
          <a:r>
            <a:rPr kumimoji="1" lang="ja-JP" altLang="ja-JP" sz="1100">
              <a:solidFill>
                <a:schemeClr val="dk1"/>
              </a:solidFill>
              <a:effectLst/>
              <a:latin typeface="+mn-lt"/>
              <a:ea typeface="+mn-ea"/>
              <a:cs typeface="+mn-cs"/>
            </a:rPr>
            <a:t>ものの、適正な定員管理に努めていく。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83566</xdr:rowOff>
    </xdr:from>
    <xdr:to>
      <xdr:col>24</xdr:col>
      <xdr:colOff>25400</xdr:colOff>
      <xdr:row>37</xdr:row>
      <xdr:rowOff>115570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2721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56134</xdr:rowOff>
    </xdr:from>
    <xdr:to>
      <xdr:col>19</xdr:col>
      <xdr:colOff>187325</xdr:colOff>
      <xdr:row>37</xdr:row>
      <xdr:rowOff>115570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997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56134</xdr:rowOff>
    </xdr:from>
    <xdr:to>
      <xdr:col>15</xdr:col>
      <xdr:colOff>98425</xdr:colOff>
      <xdr:row>37</xdr:row>
      <xdr:rowOff>88138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997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88138</xdr:rowOff>
    </xdr:from>
    <xdr:to>
      <xdr:col>11</xdr:col>
      <xdr:colOff>9525</xdr:colOff>
      <xdr:row>37</xdr:row>
      <xdr:rowOff>129286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317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103395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32766</xdr:rowOff>
    </xdr:from>
    <xdr:to>
      <xdr:col>24</xdr:col>
      <xdr:colOff>76200</xdr:colOff>
      <xdr:row>37</xdr:row>
      <xdr:rowOff>134366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4843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5334</xdr:rowOff>
    </xdr:from>
    <xdr:to>
      <xdr:col>15</xdr:col>
      <xdr:colOff>149225</xdr:colOff>
      <xdr:row>37</xdr:row>
      <xdr:rowOff>106934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91711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37338</xdr:rowOff>
    </xdr:from>
    <xdr:to>
      <xdr:col>11</xdr:col>
      <xdr:colOff>60325</xdr:colOff>
      <xdr:row>37</xdr:row>
      <xdr:rowOff>138938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123715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78486</xdr:rowOff>
    </xdr:from>
    <xdr:to>
      <xdr:col>6</xdr:col>
      <xdr:colOff>171450</xdr:colOff>
      <xdr:row>38</xdr:row>
      <xdr:rowOff>8636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164863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物件費については、事務事業の見直し等により縮減に努めているものの、</a:t>
          </a:r>
          <a:r>
            <a:rPr kumimoji="1" lang="ja-JP" altLang="en-US" sz="1100">
              <a:solidFill>
                <a:schemeClr val="dk1"/>
              </a:solidFill>
              <a:effectLst/>
              <a:latin typeface="+mn-lt"/>
              <a:ea typeface="+mn-ea"/>
              <a:cs typeface="+mn-cs"/>
            </a:rPr>
            <a:t>ふるさと納税の増に伴う郵券料の増などにより</a:t>
          </a:r>
          <a:r>
            <a:rPr kumimoji="1" lang="ja-JP" altLang="ja-JP" sz="1100">
              <a:solidFill>
                <a:schemeClr val="dk1"/>
              </a:solidFill>
              <a:effectLst/>
              <a:latin typeface="+mn-lt"/>
              <a:ea typeface="+mn-ea"/>
              <a:cs typeface="+mn-cs"/>
            </a:rPr>
            <a:t>、前年度と同水準ではあるものの比率は上昇傾向にある。</a:t>
          </a:r>
          <a:endParaRPr lang="ja-JP" altLang="ja-JP" sz="1400">
            <a:effectLst/>
          </a:endParaRPr>
        </a:p>
        <a:p>
          <a:r>
            <a:rPr kumimoji="1" lang="ja-JP" altLang="ja-JP" sz="1100">
              <a:solidFill>
                <a:schemeClr val="dk1"/>
              </a:solidFill>
              <a:effectLst/>
              <a:latin typeface="+mn-lt"/>
              <a:ea typeface="+mn-ea"/>
              <a:cs typeface="+mn-cs"/>
            </a:rPr>
            <a:t>　類似団体平均は下回っているものの、縮減措置は限界に達した感もあるため、大幅な改善は難しい状況である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132715</xdr:rowOff>
    </xdr:from>
    <xdr:to>
      <xdr:col>82</xdr:col>
      <xdr:colOff>107950</xdr:colOff>
      <xdr:row>13</xdr:row>
      <xdr:rowOff>138430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36156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25417</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597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127000</xdr:rowOff>
    </xdr:from>
    <xdr:to>
      <xdr:col>78</xdr:col>
      <xdr:colOff>69850</xdr:colOff>
      <xdr:row>13</xdr:row>
      <xdr:rowOff>132715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3558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99712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6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127000</xdr:rowOff>
    </xdr:from>
    <xdr:to>
      <xdr:col>73</xdr:col>
      <xdr:colOff>180975</xdr:colOff>
      <xdr:row>13</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355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59707</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81280</xdr:rowOff>
    </xdr:from>
    <xdr:to>
      <xdr:col>69</xdr:col>
      <xdr:colOff>92075</xdr:colOff>
      <xdr:row>13</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3101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133350</xdr:rowOff>
    </xdr:from>
    <xdr:to>
      <xdr:col>69</xdr:col>
      <xdr:colOff>142875</xdr:colOff>
      <xdr:row>15</xdr:row>
      <xdr:rowOff>63500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48277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62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99060</xdr:rowOff>
    </xdr:from>
    <xdr:to>
      <xdr:col>65</xdr:col>
      <xdr:colOff>53975</xdr:colOff>
      <xdr:row>15</xdr:row>
      <xdr:rowOff>29210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13987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87630</xdr:rowOff>
    </xdr:from>
    <xdr:to>
      <xdr:col>82</xdr:col>
      <xdr:colOff>158750</xdr:colOff>
      <xdr:row>14</xdr:row>
      <xdr:rowOff>17780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167657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81915</xdr:rowOff>
    </xdr:from>
    <xdr:to>
      <xdr:col>78</xdr:col>
      <xdr:colOff>120650</xdr:colOff>
      <xdr:row>14</xdr:row>
      <xdr:rowOff>12065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31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22242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079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76200</xdr:rowOff>
    </xdr:from>
    <xdr:to>
      <xdr:col>74</xdr:col>
      <xdr:colOff>31750</xdr:colOff>
      <xdr:row>14</xdr:row>
      <xdr:rowOff>6350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3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16527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07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76200</xdr:rowOff>
    </xdr:from>
    <xdr:to>
      <xdr:col>69</xdr:col>
      <xdr:colOff>142875</xdr:colOff>
      <xdr:row>14</xdr:row>
      <xdr:rowOff>6350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3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16527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07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30480</xdr:rowOff>
    </xdr:from>
    <xdr:to>
      <xdr:col>65</xdr:col>
      <xdr:colOff>53975</xdr:colOff>
      <xdr:row>13</xdr:row>
      <xdr:rowOff>132080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25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142257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02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扶助費は</a:t>
          </a:r>
          <a:r>
            <a:rPr kumimoji="1" lang="en-US" altLang="ja-JP" sz="1100">
              <a:solidFill>
                <a:schemeClr val="dk1"/>
              </a:solidFill>
              <a:effectLst/>
              <a:latin typeface="+mn-lt"/>
              <a:ea typeface="+mn-ea"/>
              <a:cs typeface="+mn-cs"/>
            </a:rPr>
            <a:t>522</a:t>
          </a:r>
          <a:r>
            <a:rPr kumimoji="1" lang="ja-JP" altLang="ja-JP" sz="1100">
              <a:solidFill>
                <a:schemeClr val="dk1"/>
              </a:solidFill>
              <a:effectLst/>
              <a:latin typeface="+mn-lt"/>
              <a:ea typeface="+mn-ea"/>
              <a:cs typeface="+mn-cs"/>
            </a:rPr>
            <a:t>百万円の決算となり、前年度比</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の減</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ったものの</a:t>
          </a:r>
          <a:r>
            <a:rPr kumimoji="1" lang="ja-JP" altLang="ja-JP" sz="1100">
              <a:solidFill>
                <a:schemeClr val="dk1"/>
              </a:solidFill>
              <a:effectLst/>
              <a:latin typeface="+mn-lt"/>
              <a:ea typeface="+mn-ea"/>
              <a:cs typeface="+mn-cs"/>
            </a:rPr>
            <a:t>、依然として高水準の状況にある。この要因としては、障害福祉サービス費や子育て支援関係経費等の増加が大きいが、今後とも増加傾向が想定されるため、可能な限りの縮減に努めていく。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613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31750</xdr:rowOff>
    </xdr:from>
    <xdr:to>
      <xdr:col>19</xdr:col>
      <xdr:colOff>187325</xdr:colOff>
      <xdr:row>56</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632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61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56</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423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152400</xdr:rowOff>
    </xdr:from>
    <xdr:to>
      <xdr:col>20</xdr:col>
      <xdr:colOff>38100</xdr:colOff>
      <xdr:row>56</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152400</xdr:rowOff>
    </xdr:from>
    <xdr:to>
      <xdr:col>15</xdr:col>
      <xdr:colOff>149225</xdr:colOff>
      <xdr:row>56</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その他の中では繰出金が大きなウェイトを占めており、</a:t>
          </a:r>
          <a:r>
            <a:rPr kumimoji="1" lang="ja-JP" altLang="en-US" sz="1100">
              <a:solidFill>
                <a:schemeClr val="dk1"/>
              </a:solidFill>
              <a:effectLst/>
              <a:latin typeface="+mn-lt"/>
              <a:ea typeface="+mn-ea"/>
              <a:cs typeface="+mn-cs"/>
            </a:rPr>
            <a:t>主なものとして</a:t>
          </a:r>
          <a:r>
            <a:rPr kumimoji="1" lang="ja-JP" altLang="ja-JP" sz="1100">
              <a:solidFill>
                <a:schemeClr val="dk1"/>
              </a:solidFill>
              <a:effectLst/>
              <a:latin typeface="+mn-lt"/>
              <a:ea typeface="+mn-ea"/>
              <a:cs typeface="+mn-cs"/>
            </a:rPr>
            <a:t>介護保険特別会計への繰出金、国民健康保険特別会計への保険基盤安定制度分、後期高齢者医療特別会計に対する療養給付費等負担金等が</a:t>
          </a:r>
          <a:r>
            <a:rPr kumimoji="1" lang="ja-JP" altLang="en-US" sz="1100">
              <a:solidFill>
                <a:schemeClr val="dk1"/>
              </a:solidFill>
              <a:effectLst/>
              <a:latin typeface="+mn-lt"/>
              <a:ea typeface="+mn-ea"/>
              <a:cs typeface="+mn-cs"/>
            </a:rPr>
            <a:t>あり前年度に比べ微減となったものの、</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傾向</a:t>
          </a:r>
          <a:r>
            <a:rPr kumimoji="1" lang="ja-JP" altLang="en-US" sz="1100">
              <a:solidFill>
                <a:schemeClr val="dk1"/>
              </a:solidFill>
              <a:effectLst/>
              <a:latin typeface="+mn-lt"/>
              <a:ea typeface="+mn-ea"/>
              <a:cs typeface="+mn-cs"/>
            </a:rPr>
            <a:t>となることが</a:t>
          </a:r>
          <a:r>
            <a:rPr kumimoji="1" lang="ja-JP" altLang="ja-JP" sz="1100">
              <a:solidFill>
                <a:schemeClr val="dk1"/>
              </a:solidFill>
              <a:effectLst/>
              <a:latin typeface="+mn-lt"/>
              <a:ea typeface="+mn-ea"/>
              <a:cs typeface="+mn-cs"/>
            </a:rPr>
            <a:t>見込まれる</a:t>
          </a:r>
          <a:r>
            <a:rPr kumimoji="1" lang="ja-JP" altLang="en-US" sz="1100">
              <a:solidFill>
                <a:schemeClr val="dk1"/>
              </a:solidFill>
              <a:effectLst/>
              <a:latin typeface="+mn-lt"/>
              <a:ea typeface="+mn-ea"/>
              <a:cs typeface="+mn-cs"/>
            </a:rPr>
            <a:t>ことから</a:t>
          </a:r>
          <a:r>
            <a:rPr kumimoji="1" lang="ja-JP" altLang="ja-JP" sz="1100">
              <a:solidFill>
                <a:schemeClr val="dk1"/>
              </a:solidFill>
              <a:effectLst/>
              <a:latin typeface="+mn-lt"/>
              <a:ea typeface="+mn-ea"/>
              <a:cs typeface="+mn-cs"/>
            </a:rPr>
            <a:t>、各特別会計の財政健全化を図りながら、繰出金の抑制に努めていく。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62992</xdr:rowOff>
    </xdr:from>
    <xdr:to>
      <xdr:col>82</xdr:col>
      <xdr:colOff>107950</xdr:colOff>
      <xdr:row>58</xdr:row>
      <xdr:rowOff>85852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100070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31005</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3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58</xdr:row>
      <xdr:rowOff>62992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9339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58</xdr:row>
      <xdr:rowOff>67564</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93394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58</xdr:row>
      <xdr:rowOff>67564</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93394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153924</xdr:rowOff>
    </xdr:from>
    <xdr:to>
      <xdr:col>69</xdr:col>
      <xdr:colOff>142875</xdr:colOff>
      <xdr:row>57</xdr:row>
      <xdr:rowOff>84074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94251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35052</xdr:rowOff>
    </xdr:from>
    <xdr:to>
      <xdr:col>82</xdr:col>
      <xdr:colOff>158750</xdr:colOff>
      <xdr:row>58</xdr:row>
      <xdr:rowOff>136652</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97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7129</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95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xdr:rowOff>
    </xdr:from>
    <xdr:to>
      <xdr:col>78</xdr:col>
      <xdr:colOff>120650</xdr:colOff>
      <xdr:row>58</xdr:row>
      <xdr:rowOff>113792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98569</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042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16764</xdr:rowOff>
    </xdr:from>
    <xdr:to>
      <xdr:col>69</xdr:col>
      <xdr:colOff>142875</xdr:colOff>
      <xdr:row>58</xdr:row>
      <xdr:rowOff>118364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9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103141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広域行政事務組合への負担金は大きな財政負担となっているものの、類似団体平均を下回る比率で推移しているため、今後とも補助金等の見直しや廃止等を実施しながら、補助費等の縮減を図っていく。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35</xdr:row>
      <xdr:rowOff>170434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1528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35</xdr:row>
      <xdr:rowOff>165862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152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147574</xdr:rowOff>
    </xdr:from>
    <xdr:to>
      <xdr:col>73</xdr:col>
      <xdr:colOff>180975</xdr:colOff>
      <xdr:row>35</xdr:row>
      <xdr:rowOff>165862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148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147574</xdr:rowOff>
    </xdr:from>
    <xdr:to>
      <xdr:col>69</xdr:col>
      <xdr:colOff>92075</xdr:colOff>
      <xdr:row>36</xdr:row>
      <xdr:rowOff>30988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1483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23131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119634</xdr:rowOff>
    </xdr:from>
    <xdr:to>
      <xdr:col>82</xdr:col>
      <xdr:colOff>158750</xdr:colOff>
      <xdr:row>36</xdr:row>
      <xdr:rowOff>49784</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136161</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101346</xdr:rowOff>
    </xdr:from>
    <xdr:to>
      <xdr:col>78</xdr:col>
      <xdr:colOff>120650</xdr:colOff>
      <xdr:row>36</xdr:row>
      <xdr:rowOff>31496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41673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115062</xdr:rowOff>
    </xdr:from>
    <xdr:to>
      <xdr:col>74</xdr:col>
      <xdr:colOff>31750</xdr:colOff>
      <xdr:row>36</xdr:row>
      <xdr:rowOff>45212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96774</xdr:rowOff>
    </xdr:from>
    <xdr:to>
      <xdr:col>69</xdr:col>
      <xdr:colOff>142875</xdr:colOff>
      <xdr:row>36</xdr:row>
      <xdr:rowOff>26924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37101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これまでの大規模プロジェクトの影響で、</a:t>
          </a:r>
          <a:r>
            <a:rPr kumimoji="1" lang="en-US" altLang="ja-JP" sz="1100">
              <a:solidFill>
                <a:schemeClr val="dk1"/>
              </a:solidFill>
              <a:effectLst/>
              <a:latin typeface="+mn-lt"/>
              <a:ea typeface="+mn-ea"/>
              <a:cs typeface="+mn-cs"/>
            </a:rPr>
            <a:t>H18</a:t>
          </a:r>
          <a:r>
            <a:rPr kumimoji="1" lang="ja-JP" altLang="ja-JP" sz="1100">
              <a:solidFill>
                <a:schemeClr val="dk1"/>
              </a:solidFill>
              <a:effectLst/>
              <a:latin typeface="+mn-lt"/>
              <a:ea typeface="+mn-ea"/>
              <a:cs typeface="+mn-cs"/>
            </a:rPr>
            <a:t>までは地方債の償還が増加傾向にあったが、その後は一貫して減少してきており、ピーク時の歳出額と比較すると</a:t>
          </a:r>
          <a:r>
            <a:rPr kumimoji="1" lang="en-US" altLang="ja-JP" sz="1100">
              <a:solidFill>
                <a:schemeClr val="dk1"/>
              </a:solidFill>
              <a:effectLst/>
              <a:latin typeface="+mn-lt"/>
              <a:ea typeface="+mn-ea"/>
              <a:cs typeface="+mn-cs"/>
            </a:rPr>
            <a:t>690</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61.9</a:t>
          </a:r>
          <a:r>
            <a:rPr kumimoji="1" lang="ja-JP" altLang="ja-JP" sz="1100">
              <a:solidFill>
                <a:schemeClr val="dk1"/>
              </a:solidFill>
              <a:effectLst/>
              <a:latin typeface="+mn-lt"/>
              <a:ea typeface="+mn-ea"/>
              <a:cs typeface="+mn-cs"/>
            </a:rPr>
            <a:t>％）の減少となっている。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は前年度との比較で</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ポイント減と横ばいの状況となっており、類似団体平均との比較でも下回る水準となった。しかし、</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以降に大規模事業を実施しているため、今後は比率の上昇が予想されることから、今後とも地方債発行の抑制に努めていく。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159004</xdr:rowOff>
    </xdr:from>
    <xdr:to>
      <xdr:col>24</xdr:col>
      <xdr:colOff>25400</xdr:colOff>
      <xdr:row>77</xdr:row>
      <xdr:rowOff>1270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3987800" y="131892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5842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098800" y="13202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5842</xdr:rowOff>
    </xdr:from>
    <xdr:to>
      <xdr:col>15</xdr:col>
      <xdr:colOff>98425</xdr:colOff>
      <xdr:row>78</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2209800" y="13207492"/>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58420</xdr:rowOff>
    </xdr:from>
    <xdr:to>
      <xdr:col>11</xdr:col>
      <xdr:colOff>9525</xdr:colOff>
      <xdr:row>78</xdr:row>
      <xdr:rowOff>99568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1320800" y="134315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124731</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126492</xdr:rowOff>
    </xdr:from>
    <xdr:to>
      <xdr:col>15</xdr:col>
      <xdr:colOff>149225</xdr:colOff>
      <xdr:row>77</xdr:row>
      <xdr:rowOff>56642</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66819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xdr:rowOff>
    </xdr:from>
    <xdr:to>
      <xdr:col>11</xdr:col>
      <xdr:colOff>60325</xdr:colOff>
      <xdr:row>78</xdr:row>
      <xdr:rowOff>109220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93997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48768</xdr:rowOff>
    </xdr:from>
    <xdr:to>
      <xdr:col>6</xdr:col>
      <xdr:colOff>171450</xdr:colOff>
      <xdr:row>78</xdr:row>
      <xdr:rowOff>150368</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135145</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公債費を除いた比率は類似団体平均を下回って推移している。今後とも各所要経費について精査し、健全な財政運営に努めていく。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a:extLst>
            <a:ext uri="{FF2B5EF4-FFF2-40B4-BE49-F238E27FC236}">
              <a16:creationId xmlns:a16="http://schemas.microsoft.com/office/drawing/2014/main" id="{00000000-0008-0000-0400-00009B010000}"/>
            </a:ext>
          </a:extLst>
        </xdr:cNvPr>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a:extLst>
            <a:ext uri="{FF2B5EF4-FFF2-40B4-BE49-F238E27FC236}">
              <a16:creationId xmlns:a16="http://schemas.microsoft.com/office/drawing/2014/main" id="{00000000-0008-0000-0400-00009D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88138</xdr:rowOff>
    </xdr:from>
    <xdr:to>
      <xdr:col>82</xdr:col>
      <xdr:colOff>107950</xdr:colOff>
      <xdr:row>75</xdr:row>
      <xdr:rowOff>97282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5671800" y="129468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7129</xdr:rowOff>
    </xdr:from>
    <xdr:ext cx="762000" cy="259045"/>
    <xdr:sp macro="" textlink="">
      <xdr:nvSpPr>
        <xdr:cNvPr id="416" name="公債費以外平均値テキスト">
          <a:extLst>
            <a:ext uri="{FF2B5EF4-FFF2-40B4-BE49-F238E27FC236}">
              <a16:creationId xmlns:a16="http://schemas.microsoft.com/office/drawing/2014/main" id="{00000000-0008-0000-0400-0000A0010000}"/>
            </a:ext>
          </a:extLst>
        </xdr:cNvPr>
        <xdr:cNvSpPr txBox="1"/>
      </xdr:nvSpPr>
      <xdr:spPr>
        <a:xfrm>
          <a:off x="16598900" y="13037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a:extLst>
            <a:ext uri="{FF2B5EF4-FFF2-40B4-BE49-F238E27FC236}">
              <a16:creationId xmlns:a16="http://schemas.microsoft.com/office/drawing/2014/main" id="{00000000-0008-0000-0400-0000A1010000}"/>
            </a:ext>
          </a:extLst>
        </xdr:cNvPr>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136144</xdr:rowOff>
    </xdr:from>
    <xdr:to>
      <xdr:col>78</xdr:col>
      <xdr:colOff>69850</xdr:colOff>
      <xdr:row>75</xdr:row>
      <xdr:rowOff>88138</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4782800" y="1282344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66564</xdr:rowOff>
    </xdr:from>
    <xdr:ext cx="7366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136144</xdr:rowOff>
    </xdr:from>
    <xdr:to>
      <xdr:col>73</xdr:col>
      <xdr:colOff>180975</xdr:colOff>
      <xdr:row>75</xdr:row>
      <xdr:rowOff>51562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3893800" y="128234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41910</xdr:rowOff>
    </xdr:from>
    <xdr:to>
      <xdr:col>74</xdr:col>
      <xdr:colOff>31750</xdr:colOff>
      <xdr:row>75</xdr:row>
      <xdr:rowOff>143510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4732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128288</xdr:rowOff>
    </xdr:from>
    <xdr:ext cx="762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4401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159004</xdr:rowOff>
    </xdr:from>
    <xdr:to>
      <xdr:col>69</xdr:col>
      <xdr:colOff>92075</xdr:colOff>
      <xdr:row>75</xdr:row>
      <xdr:rowOff>51562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3004800" y="128463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78486</xdr:rowOff>
    </xdr:from>
    <xdr:to>
      <xdr:col>69</xdr:col>
      <xdr:colOff>142875</xdr:colOff>
      <xdr:row>76</xdr:row>
      <xdr:rowOff>8635</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3843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164864</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3512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2954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55135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2623800" y="1291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46482</xdr:rowOff>
    </xdr:from>
    <xdr:to>
      <xdr:col>82</xdr:col>
      <xdr:colOff>158750</xdr:colOff>
      <xdr:row>75</xdr:row>
      <xdr:rowOff>148081</xdr:rowOff>
    </xdr:to>
    <xdr:sp macro="" textlink="">
      <xdr:nvSpPr>
        <xdr:cNvPr id="434" name="楕円 433">
          <a:extLst>
            <a:ext uri="{FF2B5EF4-FFF2-40B4-BE49-F238E27FC236}">
              <a16:creationId xmlns:a16="http://schemas.microsoft.com/office/drawing/2014/main" id="{00000000-0008-0000-0400-0000B2010000}"/>
            </a:ext>
          </a:extLst>
        </xdr:cNvPr>
        <xdr:cNvSpPr/>
      </xdr:nvSpPr>
      <xdr:spPr>
        <a:xfrm>
          <a:off x="164592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63009</xdr:rowOff>
    </xdr:from>
    <xdr:ext cx="762000" cy="259045"/>
    <xdr:sp macro="" textlink="">
      <xdr:nvSpPr>
        <xdr:cNvPr id="435" name="公債費以外該当値テキスト">
          <a:extLst>
            <a:ext uri="{FF2B5EF4-FFF2-40B4-BE49-F238E27FC236}">
              <a16:creationId xmlns:a16="http://schemas.microsoft.com/office/drawing/2014/main" id="{00000000-0008-0000-0400-0000B3010000}"/>
            </a:ext>
          </a:extLst>
        </xdr:cNvPr>
        <xdr:cNvSpPr txBox="1"/>
      </xdr:nvSpPr>
      <xdr:spPr>
        <a:xfrm>
          <a:off x="16598900" y="1275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37338</xdr:rowOff>
    </xdr:from>
    <xdr:to>
      <xdr:col>78</xdr:col>
      <xdr:colOff>120650</xdr:colOff>
      <xdr:row>75</xdr:row>
      <xdr:rowOff>138938</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5621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149115</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664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85344</xdr:rowOff>
    </xdr:from>
    <xdr:to>
      <xdr:col>74</xdr:col>
      <xdr:colOff>31750</xdr:colOff>
      <xdr:row>75</xdr:row>
      <xdr:rowOff>15494</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4732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25671</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762</xdr:rowOff>
    </xdr:from>
    <xdr:to>
      <xdr:col>69</xdr:col>
      <xdr:colOff>142875</xdr:colOff>
      <xdr:row>75</xdr:row>
      <xdr:rowOff>102362</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3843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112539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108204</xdr:rowOff>
    </xdr:from>
    <xdr:to>
      <xdr:col>65</xdr:col>
      <xdr:colOff>53975</xdr:colOff>
      <xdr:row>75</xdr:row>
      <xdr:rowOff>38354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2954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48531</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65327</xdr:rowOff>
    </xdr:from>
    <xdr:to>
      <xdr:col>29</xdr:col>
      <xdr:colOff>127000</xdr:colOff>
      <xdr:row>18</xdr:row>
      <xdr:rowOff>68774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199052"/>
          <a:ext cx="647700" cy="3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7490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6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65327</xdr:rowOff>
    </xdr:from>
    <xdr:to>
      <xdr:col>26</xdr:col>
      <xdr:colOff>50800</xdr:colOff>
      <xdr:row>18</xdr:row>
      <xdr:rowOff>77095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99052"/>
          <a:ext cx="698500" cy="11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108263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9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77095</xdr:rowOff>
    </xdr:from>
    <xdr:to>
      <xdr:col>22</xdr:col>
      <xdr:colOff>114300</xdr:colOff>
      <xdr:row>19</xdr:row>
      <xdr:rowOff>16077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10820"/>
          <a:ext cx="698500" cy="110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22775</xdr:rowOff>
    </xdr:from>
    <xdr:to>
      <xdr:col>22</xdr:col>
      <xdr:colOff>165100</xdr:colOff>
      <xdr:row>18</xdr:row>
      <xdr:rowOff>124375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134552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4327</xdr:rowOff>
    </xdr:from>
    <xdr:to>
      <xdr:col>18</xdr:col>
      <xdr:colOff>177800</xdr:colOff>
      <xdr:row>19</xdr:row>
      <xdr:rowOff>16077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309502"/>
          <a:ext cx="698500" cy="11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8071</xdr:rowOff>
    </xdr:from>
    <xdr:to>
      <xdr:col>19</xdr:col>
      <xdr:colOff>38100</xdr:colOff>
      <xdr:row>18</xdr:row>
      <xdr:rowOff>109671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119848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32239</xdr:rowOff>
    </xdr:from>
    <xdr:to>
      <xdr:col>15</xdr:col>
      <xdr:colOff>101600</xdr:colOff>
      <xdr:row>18</xdr:row>
      <xdr:rowOff>133839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144016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3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17974</xdr:rowOff>
    </xdr:from>
    <xdr:to>
      <xdr:col>29</xdr:col>
      <xdr:colOff>177800</xdr:colOff>
      <xdr:row>18</xdr:row>
      <xdr:rowOff>119574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51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161501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23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14527</xdr:rowOff>
    </xdr:from>
    <xdr:to>
      <xdr:col>26</xdr:col>
      <xdr:colOff>101600</xdr:colOff>
      <xdr:row>18</xdr:row>
      <xdr:rowOff>116127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48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100904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3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26295</xdr:rowOff>
    </xdr:from>
    <xdr:to>
      <xdr:col>22</xdr:col>
      <xdr:colOff>165100</xdr:colOff>
      <xdr:row>18</xdr:row>
      <xdr:rowOff>127895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60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112672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4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136727</xdr:rowOff>
    </xdr:from>
    <xdr:to>
      <xdr:col>19</xdr:col>
      <xdr:colOff>38100</xdr:colOff>
      <xdr:row>19</xdr:row>
      <xdr:rowOff>66877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70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51654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56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124977</xdr:rowOff>
    </xdr:from>
    <xdr:to>
      <xdr:col>15</xdr:col>
      <xdr:colOff>101600</xdr:colOff>
      <xdr:row>19</xdr:row>
      <xdr:rowOff>55127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58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39904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4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77714</xdr:rowOff>
    </xdr:from>
    <xdr:to>
      <xdr:col>29</xdr:col>
      <xdr:colOff>127000</xdr:colOff>
      <xdr:row>37</xdr:row>
      <xdr:rowOff>92344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202414"/>
          <a:ext cx="647700" cy="14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89435</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9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59494</xdr:rowOff>
    </xdr:from>
    <xdr:to>
      <xdr:col>26</xdr:col>
      <xdr:colOff>50800</xdr:colOff>
      <xdr:row>37</xdr:row>
      <xdr:rowOff>92344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7184194"/>
          <a:ext cx="698500" cy="32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9783</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620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144854</xdr:rowOff>
    </xdr:from>
    <xdr:to>
      <xdr:col>22</xdr:col>
      <xdr:colOff>114300</xdr:colOff>
      <xdr:row>37</xdr:row>
      <xdr:rowOff>59494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7098104"/>
          <a:ext cx="698500" cy="86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15292</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62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271978</xdr:rowOff>
    </xdr:from>
    <xdr:to>
      <xdr:col>18</xdr:col>
      <xdr:colOff>177800</xdr:colOff>
      <xdr:row>36</xdr:row>
      <xdr:rowOff>144854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882328"/>
          <a:ext cx="698500" cy="215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169903</xdr:rowOff>
    </xdr:from>
    <xdr:to>
      <xdr:col>19</xdr:col>
      <xdr:colOff>38100</xdr:colOff>
      <xdr:row>35</xdr:row>
      <xdr:rowOff>271503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8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281680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90328</xdr:rowOff>
    </xdr:from>
    <xdr:to>
      <xdr:col>15</xdr:col>
      <xdr:colOff>101600</xdr:colOff>
      <xdr:row>35</xdr:row>
      <xdr:rowOff>191928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202105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4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26914</xdr:rowOff>
    </xdr:from>
    <xdr:to>
      <xdr:col>29</xdr:col>
      <xdr:colOff>177800</xdr:colOff>
      <xdr:row>37</xdr:row>
      <xdr:rowOff>128514</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151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170441</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12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41544</xdr:rowOff>
    </xdr:from>
    <xdr:to>
      <xdr:col>26</xdr:col>
      <xdr:colOff>101600</xdr:colOff>
      <xdr:row>37</xdr:row>
      <xdr:rowOff>143144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166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127921</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252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8694</xdr:rowOff>
    </xdr:from>
    <xdr:to>
      <xdr:col>22</xdr:col>
      <xdr:colOff>165100</xdr:colOff>
      <xdr:row>37</xdr:row>
      <xdr:rowOff>110294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133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95071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219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94054</xdr:rowOff>
    </xdr:from>
    <xdr:to>
      <xdr:col>19</xdr:col>
      <xdr:colOff>38100</xdr:colOff>
      <xdr:row>37</xdr:row>
      <xdr:rowOff>24204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047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8981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13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221178</xdr:rowOff>
    </xdr:from>
    <xdr:to>
      <xdr:col>15</xdr:col>
      <xdr:colOff>101600</xdr:colOff>
      <xdr:row>35</xdr:row>
      <xdr:rowOff>322778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31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307555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1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8,403
8,328
154.08
5,589,908
5,359,996
217,090
3,125,333
5,935,092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153188</xdr:rowOff>
    </xdr:from>
    <xdr:to>
      <xdr:col>24</xdr:col>
      <xdr:colOff>63500</xdr:colOff>
      <xdr:row>36</xdr:row>
      <xdr:rowOff>156030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25388"/>
          <a:ext cx="838200" cy="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94175</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4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153188</xdr:rowOff>
    </xdr:from>
    <xdr:to>
      <xdr:col>19</xdr:col>
      <xdr:colOff>177800</xdr:colOff>
      <xdr:row>37</xdr:row>
      <xdr:rowOff>2532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25388"/>
          <a:ext cx="889000" cy="2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13068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2532</xdr:rowOff>
    </xdr:from>
    <xdr:to>
      <xdr:col>15</xdr:col>
      <xdr:colOff>50800</xdr:colOff>
      <xdr:row>37</xdr:row>
      <xdr:rowOff>23335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46182"/>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34869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167612</xdr:rowOff>
    </xdr:from>
    <xdr:to>
      <xdr:col>10</xdr:col>
      <xdr:colOff>114300</xdr:colOff>
      <xdr:row>37</xdr:row>
      <xdr:rowOff>23335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39812"/>
          <a:ext cx="889000" cy="2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68166</xdr:rowOff>
    </xdr:from>
    <xdr:to>
      <xdr:col>10</xdr:col>
      <xdr:colOff>165100</xdr:colOff>
      <xdr:row>36</xdr:row>
      <xdr:rowOff>169766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14843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85761</xdr:rowOff>
    </xdr:from>
    <xdr:to>
      <xdr:col>6</xdr:col>
      <xdr:colOff>38100</xdr:colOff>
      <xdr:row>37</xdr:row>
      <xdr:rowOff>15911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5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32438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3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105230</xdr:rowOff>
    </xdr:from>
    <xdr:to>
      <xdr:col>24</xdr:col>
      <xdr:colOff>114300</xdr:colOff>
      <xdr:row>37</xdr:row>
      <xdr:rowOff>35380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7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83657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102388</xdr:rowOff>
    </xdr:from>
    <xdr:to>
      <xdr:col>20</xdr:col>
      <xdr:colOff>38100</xdr:colOff>
      <xdr:row>37</xdr:row>
      <xdr:rowOff>32538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23665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6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123182</xdr:rowOff>
    </xdr:from>
    <xdr:to>
      <xdr:col>15</xdr:col>
      <xdr:colOff>101600</xdr:colOff>
      <xdr:row>37</xdr:row>
      <xdr:rowOff>53332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44459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88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143985</xdr:rowOff>
    </xdr:from>
    <xdr:to>
      <xdr:col>10</xdr:col>
      <xdr:colOff>165100</xdr:colOff>
      <xdr:row>37</xdr:row>
      <xdr:rowOff>74135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65262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0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116812</xdr:rowOff>
    </xdr:from>
    <xdr:to>
      <xdr:col>6</xdr:col>
      <xdr:colOff>38100</xdr:colOff>
      <xdr:row>37</xdr:row>
      <xdr:rowOff>46962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8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38089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8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16997</xdr:rowOff>
    </xdr:from>
    <xdr:to>
      <xdr:col>24</xdr:col>
      <xdr:colOff>63500</xdr:colOff>
      <xdr:row>58</xdr:row>
      <xdr:rowOff>23702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9961097"/>
          <a:ext cx="8382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50721</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651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16997</xdr:rowOff>
    </xdr:from>
    <xdr:to>
      <xdr:col>19</xdr:col>
      <xdr:colOff>177800</xdr:colOff>
      <xdr:row>58</xdr:row>
      <xdr:rowOff>41239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961097"/>
          <a:ext cx="889000" cy="2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129280</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41239</xdr:rowOff>
    </xdr:from>
    <xdr:to>
      <xdr:col>15</xdr:col>
      <xdr:colOff>50800</xdr:colOff>
      <xdr:row>58</xdr:row>
      <xdr:rowOff>47516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985339"/>
          <a:ext cx="889000" cy="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25905</xdr:rowOff>
    </xdr:from>
    <xdr:to>
      <xdr:col>15</xdr:col>
      <xdr:colOff>101600</xdr:colOff>
      <xdr:row>57</xdr:row>
      <xdr:rowOff>127505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144032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47516</xdr:rowOff>
    </xdr:from>
    <xdr:to>
      <xdr:col>10</xdr:col>
      <xdr:colOff>114300</xdr:colOff>
      <xdr:row>58</xdr:row>
      <xdr:rowOff>78918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991616"/>
          <a:ext cx="889000" cy="3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35267</xdr:rowOff>
    </xdr:from>
    <xdr:to>
      <xdr:col>10</xdr:col>
      <xdr:colOff>165100</xdr:colOff>
      <xdr:row>57</xdr:row>
      <xdr:rowOff>136867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153394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58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63195</xdr:rowOff>
    </xdr:from>
    <xdr:to>
      <xdr:col>6</xdr:col>
      <xdr:colOff>38100</xdr:colOff>
      <xdr:row>57</xdr:row>
      <xdr:rowOff>164795</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9872</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61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144352</xdr:rowOff>
    </xdr:from>
    <xdr:to>
      <xdr:col>24</xdr:col>
      <xdr:colOff>114300</xdr:colOff>
      <xdr:row>58</xdr:row>
      <xdr:rowOff>74502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91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59279</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83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137647</xdr:rowOff>
    </xdr:from>
    <xdr:to>
      <xdr:col>20</xdr:col>
      <xdr:colOff>38100</xdr:colOff>
      <xdr:row>58</xdr:row>
      <xdr:rowOff>67797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91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58924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1000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161889</xdr:rowOff>
    </xdr:from>
    <xdr:to>
      <xdr:col>15</xdr:col>
      <xdr:colOff>101600</xdr:colOff>
      <xdr:row>58</xdr:row>
      <xdr:rowOff>92039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93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83166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1002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168166</xdr:rowOff>
    </xdr:from>
    <xdr:to>
      <xdr:col>10</xdr:col>
      <xdr:colOff>165100</xdr:colOff>
      <xdr:row>58</xdr:row>
      <xdr:rowOff>98316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94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89443</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1003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28118</xdr:rowOff>
    </xdr:from>
    <xdr:to>
      <xdr:col>6</xdr:col>
      <xdr:colOff>38100</xdr:colOff>
      <xdr:row>58</xdr:row>
      <xdr:rowOff>129718</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97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120845</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1006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8674</xdr:rowOff>
    </xdr:from>
    <xdr:to>
      <xdr:col>24</xdr:col>
      <xdr:colOff>63500</xdr:colOff>
      <xdr:row>77</xdr:row>
      <xdr:rowOff>87655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210324"/>
          <a:ext cx="838200" cy="7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86205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87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87655</xdr:rowOff>
    </xdr:from>
    <xdr:to>
      <xdr:col>19</xdr:col>
      <xdr:colOff>177800</xdr:colOff>
      <xdr:row>77</xdr:row>
      <xdr:rowOff>166294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289305"/>
          <a:ext cx="8890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62107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4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83235</xdr:rowOff>
    </xdr:from>
    <xdr:to>
      <xdr:col>15</xdr:col>
      <xdr:colOff>50800</xdr:colOff>
      <xdr:row>77</xdr:row>
      <xdr:rowOff>166294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284885"/>
          <a:ext cx="889000" cy="8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101827</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4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83235</xdr:rowOff>
    </xdr:from>
    <xdr:to>
      <xdr:col>10</xdr:col>
      <xdr:colOff>114300</xdr:colOff>
      <xdr:row>77</xdr:row>
      <xdr:rowOff>155417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284885"/>
          <a:ext cx="889000" cy="7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98920</xdr:rowOff>
    </xdr:from>
    <xdr:to>
      <xdr:col>10</xdr:col>
      <xdr:colOff>165100</xdr:colOff>
      <xdr:row>78</xdr:row>
      <xdr:rowOff>29070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20197</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52111" y="1339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118542</xdr:rowOff>
    </xdr:from>
    <xdr:to>
      <xdr:col>6</xdr:col>
      <xdr:colOff>38100</xdr:colOff>
      <xdr:row>78</xdr:row>
      <xdr:rowOff>48692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2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39819</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41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129324</xdr:rowOff>
    </xdr:from>
    <xdr:to>
      <xdr:col>24</xdr:col>
      <xdr:colOff>114300</xdr:colOff>
      <xdr:row>77</xdr:row>
      <xdr:rowOff>59474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15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152201</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01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36855</xdr:rowOff>
    </xdr:from>
    <xdr:to>
      <xdr:col>20</xdr:col>
      <xdr:colOff>38100</xdr:colOff>
      <xdr:row>77</xdr:row>
      <xdr:rowOff>138455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2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154982</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301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115494</xdr:rowOff>
    </xdr:from>
    <xdr:to>
      <xdr:col>15</xdr:col>
      <xdr:colOff>101600</xdr:colOff>
      <xdr:row>78</xdr:row>
      <xdr:rowOff>45644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31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62171</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309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32435</xdr:rowOff>
    </xdr:from>
    <xdr:to>
      <xdr:col>10</xdr:col>
      <xdr:colOff>165100</xdr:colOff>
      <xdr:row>77</xdr:row>
      <xdr:rowOff>134035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23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150562</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300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104617</xdr:rowOff>
    </xdr:from>
    <xdr:to>
      <xdr:col>6</xdr:col>
      <xdr:colOff>38100</xdr:colOff>
      <xdr:row>78</xdr:row>
      <xdr:rowOff>34767</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30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51294</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308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150507</xdr:rowOff>
    </xdr:from>
    <xdr:to>
      <xdr:col>24</xdr:col>
      <xdr:colOff>63500</xdr:colOff>
      <xdr:row>96</xdr:row>
      <xdr:rowOff>153505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609707"/>
          <a:ext cx="838200" cy="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114901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574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153505</xdr:rowOff>
    </xdr:from>
    <xdr:to>
      <xdr:col>19</xdr:col>
      <xdr:colOff>177800</xdr:colOff>
      <xdr:row>97</xdr:row>
      <xdr:rowOff>50698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612705"/>
          <a:ext cx="889000" cy="6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54970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50698</xdr:rowOff>
    </xdr:from>
    <xdr:to>
      <xdr:col>15</xdr:col>
      <xdr:colOff>50800</xdr:colOff>
      <xdr:row>97</xdr:row>
      <xdr:rowOff>52806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681348"/>
          <a:ext cx="889000" cy="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113580</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52806</xdr:rowOff>
    </xdr:from>
    <xdr:to>
      <xdr:col>10</xdr:col>
      <xdr:colOff>114300</xdr:colOff>
      <xdr:row>97</xdr:row>
      <xdr:rowOff>119177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683456"/>
          <a:ext cx="889000" cy="6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34849</xdr:rowOff>
    </xdr:from>
    <xdr:to>
      <xdr:col>10</xdr:col>
      <xdr:colOff>165100</xdr:colOff>
      <xdr:row>97</xdr:row>
      <xdr:rowOff>136449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66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127576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75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95289</xdr:rowOff>
    </xdr:from>
    <xdr:to>
      <xdr:col>6</xdr:col>
      <xdr:colOff>38100</xdr:colOff>
      <xdr:row>98</xdr:row>
      <xdr:rowOff>25439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72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8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99707</xdr:rowOff>
    </xdr:from>
    <xdr:to>
      <xdr:col>24</xdr:col>
      <xdr:colOff>114300</xdr:colOff>
      <xdr:row>97</xdr:row>
      <xdr:rowOff>29857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122584</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102705</xdr:rowOff>
    </xdr:from>
    <xdr:to>
      <xdr:col>20</xdr:col>
      <xdr:colOff>38100</xdr:colOff>
      <xdr:row>97</xdr:row>
      <xdr:rowOff>32855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5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49382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33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171348</xdr:rowOff>
    </xdr:from>
    <xdr:to>
      <xdr:col>15</xdr:col>
      <xdr:colOff>101600</xdr:colOff>
      <xdr:row>97</xdr:row>
      <xdr:rowOff>101498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3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118025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40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2006</xdr:rowOff>
    </xdr:from>
    <xdr:to>
      <xdr:col>10</xdr:col>
      <xdr:colOff>165100</xdr:colOff>
      <xdr:row>97</xdr:row>
      <xdr:rowOff>103606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3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120133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40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68377</xdr:rowOff>
    </xdr:from>
    <xdr:to>
      <xdr:col>6</xdr:col>
      <xdr:colOff>38100</xdr:colOff>
      <xdr:row>97</xdr:row>
      <xdr:rowOff>169977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9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15054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47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153121</xdr:rowOff>
    </xdr:from>
    <xdr:to>
      <xdr:col>55</xdr:col>
      <xdr:colOff>0</xdr:colOff>
      <xdr:row>37</xdr:row>
      <xdr:rowOff>163564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96771"/>
          <a:ext cx="838200" cy="1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48011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20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163564</xdr:rowOff>
    </xdr:from>
    <xdr:to>
      <xdr:col>50</xdr:col>
      <xdr:colOff>114300</xdr:colOff>
      <xdr:row>37</xdr:row>
      <xdr:rowOff>169128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07214"/>
          <a:ext cx="889000" cy="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158107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1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169128</xdr:rowOff>
    </xdr:from>
    <xdr:to>
      <xdr:col>45</xdr:col>
      <xdr:colOff>177800</xdr:colOff>
      <xdr:row>38</xdr:row>
      <xdr:rowOff>17259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12778"/>
          <a:ext cx="889000" cy="1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166279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16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13789</xdr:rowOff>
    </xdr:from>
    <xdr:to>
      <xdr:col>41</xdr:col>
      <xdr:colOff>50800</xdr:colOff>
      <xdr:row>38</xdr:row>
      <xdr:rowOff>17259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28889"/>
          <a:ext cx="889000" cy="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57728</xdr:rowOff>
    </xdr:from>
    <xdr:to>
      <xdr:col>41</xdr:col>
      <xdr:colOff>101600</xdr:colOff>
      <xdr:row>37</xdr:row>
      <xdr:rowOff>159328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0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4405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7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72041</xdr:rowOff>
    </xdr:from>
    <xdr:to>
      <xdr:col>36</xdr:col>
      <xdr:colOff>165100</xdr:colOff>
      <xdr:row>38</xdr:row>
      <xdr:rowOff>2191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18718</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9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102321</xdr:rowOff>
    </xdr:from>
    <xdr:to>
      <xdr:col>55</xdr:col>
      <xdr:colOff>50800</xdr:colOff>
      <xdr:row>38</xdr:row>
      <xdr:rowOff>32471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4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17248</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6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112764</xdr:rowOff>
    </xdr:from>
    <xdr:to>
      <xdr:col>50</xdr:col>
      <xdr:colOff>165100</xdr:colOff>
      <xdr:row>38</xdr:row>
      <xdr:rowOff>42914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5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34041</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54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118328</xdr:rowOff>
    </xdr:from>
    <xdr:to>
      <xdr:col>46</xdr:col>
      <xdr:colOff>38100</xdr:colOff>
      <xdr:row>38</xdr:row>
      <xdr:rowOff>48478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6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39605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5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137909</xdr:rowOff>
    </xdr:from>
    <xdr:to>
      <xdr:col>41</xdr:col>
      <xdr:colOff>101600</xdr:colOff>
      <xdr:row>38</xdr:row>
      <xdr:rowOff>68059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8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59186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7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134439</xdr:rowOff>
    </xdr:from>
    <xdr:to>
      <xdr:col>36</xdr:col>
      <xdr:colOff>165100</xdr:colOff>
      <xdr:row>38</xdr:row>
      <xdr:rowOff>64590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780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55716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7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103060</xdr:rowOff>
    </xdr:from>
    <xdr:to>
      <xdr:col>55</xdr:col>
      <xdr:colOff>0</xdr:colOff>
      <xdr:row>58</xdr:row>
      <xdr:rowOff>109518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47160"/>
          <a:ext cx="83820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39236</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8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99751</xdr:rowOff>
    </xdr:from>
    <xdr:to>
      <xdr:col>50</xdr:col>
      <xdr:colOff>114300</xdr:colOff>
      <xdr:row>58</xdr:row>
      <xdr:rowOff>103060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43851"/>
          <a:ext cx="889000" cy="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149931</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09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99751</xdr:rowOff>
    </xdr:from>
    <xdr:to>
      <xdr:col>45</xdr:col>
      <xdr:colOff>177800</xdr:colOff>
      <xdr:row>58</xdr:row>
      <xdr:rowOff>116318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43851"/>
          <a:ext cx="889000" cy="1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152226</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09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116318</xdr:rowOff>
    </xdr:from>
    <xdr:to>
      <xdr:col>41</xdr:col>
      <xdr:colOff>50800</xdr:colOff>
      <xdr:row>58</xdr:row>
      <xdr:rowOff>119329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60418"/>
          <a:ext cx="889000" cy="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59528</xdr:rowOff>
    </xdr:from>
    <xdr:to>
      <xdr:col>41</xdr:col>
      <xdr:colOff>101600</xdr:colOff>
      <xdr:row>58</xdr:row>
      <xdr:rowOff>161128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0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6205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7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61875</xdr:rowOff>
    </xdr:from>
    <xdr:to>
      <xdr:col>36</xdr:col>
      <xdr:colOff>165100</xdr:colOff>
      <xdr:row>58</xdr:row>
      <xdr:rowOff>163475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8552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81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58718</xdr:rowOff>
    </xdr:from>
    <xdr:to>
      <xdr:col>55</xdr:col>
      <xdr:colOff>50800</xdr:colOff>
      <xdr:row>58</xdr:row>
      <xdr:rowOff>160318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0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18095</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90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52260</xdr:rowOff>
    </xdr:from>
    <xdr:to>
      <xdr:col>50</xdr:col>
      <xdr:colOff>165100</xdr:colOff>
      <xdr:row>58</xdr:row>
      <xdr:rowOff>153860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9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170387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7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48951</xdr:rowOff>
    </xdr:from>
    <xdr:to>
      <xdr:col>46</xdr:col>
      <xdr:colOff>38100</xdr:colOff>
      <xdr:row>58</xdr:row>
      <xdr:rowOff>150551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9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167078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68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65518</xdr:rowOff>
    </xdr:from>
    <xdr:to>
      <xdr:col>41</xdr:col>
      <xdr:colOff>101600</xdr:colOff>
      <xdr:row>58</xdr:row>
      <xdr:rowOff>167118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0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158245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10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68529</xdr:rowOff>
    </xdr:from>
    <xdr:to>
      <xdr:col>36</xdr:col>
      <xdr:colOff>165100</xdr:colOff>
      <xdr:row>58</xdr:row>
      <xdr:rowOff>170129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1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161256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0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127006</xdr:rowOff>
    </xdr:from>
    <xdr:to>
      <xdr:col>55</xdr:col>
      <xdr:colOff>0</xdr:colOff>
      <xdr:row>78</xdr:row>
      <xdr:rowOff>136891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500106"/>
          <a:ext cx="838200" cy="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100598</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02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127006</xdr:rowOff>
    </xdr:from>
    <xdr:to>
      <xdr:col>50</xdr:col>
      <xdr:colOff>114300</xdr:colOff>
      <xdr:row>78</xdr:row>
      <xdr:rowOff>131039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500106"/>
          <a:ext cx="889000" cy="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21189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2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130781</xdr:rowOff>
    </xdr:from>
    <xdr:to>
      <xdr:col>45</xdr:col>
      <xdr:colOff>177800</xdr:colOff>
      <xdr:row>78</xdr:row>
      <xdr:rowOff>131039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503881"/>
          <a:ext cx="8890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20719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2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78567</xdr:rowOff>
    </xdr:from>
    <xdr:to>
      <xdr:col>41</xdr:col>
      <xdr:colOff>101600</xdr:colOff>
      <xdr:row>79</xdr:row>
      <xdr:rowOff>8717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45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25244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22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86091</xdr:rowOff>
    </xdr:from>
    <xdr:to>
      <xdr:col>55</xdr:col>
      <xdr:colOff>50800</xdr:colOff>
      <xdr:row>79</xdr:row>
      <xdr:rowOff>16241</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5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56148</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42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76206</xdr:rowOff>
    </xdr:from>
    <xdr:to>
      <xdr:col>50</xdr:col>
      <xdr:colOff>165100</xdr:colOff>
      <xdr:row>79</xdr:row>
      <xdr:rowOff>6356</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4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168933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54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80239</xdr:rowOff>
    </xdr:from>
    <xdr:to>
      <xdr:col>46</xdr:col>
      <xdr:colOff>38100</xdr:colOff>
      <xdr:row>79</xdr:row>
      <xdr:rowOff>10389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5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1516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54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79981</xdr:rowOff>
    </xdr:from>
    <xdr:to>
      <xdr:col>41</xdr:col>
      <xdr:colOff>101600</xdr:colOff>
      <xdr:row>79</xdr:row>
      <xdr:rowOff>10131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5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1258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54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164720</xdr:rowOff>
    </xdr:from>
    <xdr:to>
      <xdr:col>55</xdr:col>
      <xdr:colOff>0</xdr:colOff>
      <xdr:row>97</xdr:row>
      <xdr:rowOff>70644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623920"/>
          <a:ext cx="838200" cy="7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87070</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7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168675</xdr:rowOff>
    </xdr:from>
    <xdr:to>
      <xdr:col>50</xdr:col>
      <xdr:colOff>114300</xdr:colOff>
      <xdr:row>97</xdr:row>
      <xdr:rowOff>70644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627875"/>
          <a:ext cx="889000" cy="7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41865</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8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168675</xdr:rowOff>
    </xdr:from>
    <xdr:to>
      <xdr:col>45</xdr:col>
      <xdr:colOff>177800</xdr:colOff>
      <xdr:row>98</xdr:row>
      <xdr:rowOff>46828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627875"/>
          <a:ext cx="889000" cy="22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86926</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8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70757</xdr:rowOff>
    </xdr:from>
    <xdr:to>
      <xdr:col>41</xdr:col>
      <xdr:colOff>101600</xdr:colOff>
      <xdr:row>98</xdr:row>
      <xdr:rowOff>907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7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17434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4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113920</xdr:rowOff>
    </xdr:from>
    <xdr:to>
      <xdr:col>55</xdr:col>
      <xdr:colOff>50800</xdr:colOff>
      <xdr:row>97</xdr:row>
      <xdr:rowOff>44070</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57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136797</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42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19844</xdr:rowOff>
    </xdr:from>
    <xdr:to>
      <xdr:col>50</xdr:col>
      <xdr:colOff>165100</xdr:colOff>
      <xdr:row>97</xdr:row>
      <xdr:rowOff>121444</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65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137971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42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117875</xdr:rowOff>
    </xdr:from>
    <xdr:to>
      <xdr:col>46</xdr:col>
      <xdr:colOff>38100</xdr:colOff>
      <xdr:row>97</xdr:row>
      <xdr:rowOff>48025</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57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64552</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3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167478</xdr:rowOff>
    </xdr:from>
    <xdr:to>
      <xdr:col>41</xdr:col>
      <xdr:colOff>101600</xdr:colOff>
      <xdr:row>98</xdr:row>
      <xdr:rowOff>97628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79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88755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89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29538</xdr:rowOff>
    </xdr:from>
    <xdr:to>
      <xdr:col>85</xdr:col>
      <xdr:colOff>127000</xdr:colOff>
      <xdr:row>39</xdr:row>
      <xdr:rowOff>39670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5481300" y="6716088"/>
          <a:ext cx="838200" cy="1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166507</xdr:rowOff>
    </xdr:from>
    <xdr:to>
      <xdr:col>81</xdr:col>
      <xdr:colOff>50800</xdr:colOff>
      <xdr:row>39</xdr:row>
      <xdr:rowOff>29538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4592300" y="6681607"/>
          <a:ext cx="889000" cy="3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46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139504</xdr:rowOff>
    </xdr:from>
    <xdr:to>
      <xdr:col>76</xdr:col>
      <xdr:colOff>114300</xdr:colOff>
      <xdr:row>38</xdr:row>
      <xdr:rowOff>166507</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3703300" y="6654604"/>
          <a:ext cx="889000" cy="2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74166</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57428" y="676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139504</xdr:rowOff>
    </xdr:from>
    <xdr:to>
      <xdr:col>71</xdr:col>
      <xdr:colOff>177800</xdr:colOff>
      <xdr:row>38</xdr:row>
      <xdr:rowOff>154875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2814300" y="6654604"/>
          <a:ext cx="889000" cy="1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153918</xdr:rowOff>
    </xdr:from>
    <xdr:to>
      <xdr:col>72</xdr:col>
      <xdr:colOff>38100</xdr:colOff>
      <xdr:row>39</xdr:row>
      <xdr:rowOff>84068</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66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75195</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68428" y="676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148001</xdr:rowOff>
    </xdr:from>
    <xdr:to>
      <xdr:col>67</xdr:col>
      <xdr:colOff>101600</xdr:colOff>
      <xdr:row>39</xdr:row>
      <xdr:rowOff>78151</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66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69278</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79428" y="675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160320</xdr:rowOff>
    </xdr:from>
    <xdr:to>
      <xdr:col>85</xdr:col>
      <xdr:colOff>177800</xdr:colOff>
      <xdr:row>39</xdr:row>
      <xdr:rowOff>90470</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6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124978</xdr:rowOff>
    </xdr:from>
    <xdr:ext cx="469744"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64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150188</xdr:rowOff>
    </xdr:from>
    <xdr:to>
      <xdr:col>81</xdr:col>
      <xdr:colOff>101600</xdr:colOff>
      <xdr:row>39</xdr:row>
      <xdr:rowOff>80338</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66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71465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75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115707</xdr:rowOff>
    </xdr:from>
    <xdr:to>
      <xdr:col>76</xdr:col>
      <xdr:colOff>165100</xdr:colOff>
      <xdr:row>39</xdr:row>
      <xdr:rowOff>45857</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63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62384</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40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88704</xdr:rowOff>
    </xdr:from>
    <xdr:to>
      <xdr:col>72</xdr:col>
      <xdr:colOff>38100</xdr:colOff>
      <xdr:row>39</xdr:row>
      <xdr:rowOff>18854</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60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35381</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3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104075</xdr:rowOff>
    </xdr:from>
    <xdr:to>
      <xdr:col>67</xdr:col>
      <xdr:colOff>101600</xdr:colOff>
      <xdr:row>39</xdr:row>
      <xdr:rowOff>34225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61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50752</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39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a:extLst>
            <a:ext uri="{FF2B5EF4-FFF2-40B4-BE49-F238E27FC236}">
              <a16:creationId xmlns:a16="http://schemas.microsoft.com/office/drawing/2014/main" id="{00000000-0008-0000-0600-00002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a:extLst>
            <a:ext uri="{FF2B5EF4-FFF2-40B4-BE49-F238E27FC236}">
              <a16:creationId xmlns:a16="http://schemas.microsoft.com/office/drawing/2014/main" id="{00000000-0008-0000-0600-00002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a:extLst>
            <a:ext uri="{FF2B5EF4-FFF2-40B4-BE49-F238E27FC236}">
              <a16:creationId xmlns:a16="http://schemas.microsoft.com/office/drawing/2014/main" id="{00000000-0008-0000-0600-00002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a:extLst>
            <a:ext uri="{FF2B5EF4-FFF2-40B4-BE49-F238E27FC236}">
              <a16:creationId xmlns:a16="http://schemas.microsoft.com/office/drawing/2014/main" id="{00000000-0008-0000-0600-00003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a:extLst>
            <a:ext uri="{FF2B5EF4-FFF2-40B4-BE49-F238E27FC236}">
              <a16:creationId xmlns:a16="http://schemas.microsoft.com/office/drawing/2014/main" id="{00000000-0008-0000-0600-00005C020000}"/>
            </a:ext>
          </a:extLst>
        </xdr:cNvPr>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a:extLst>
            <a:ext uri="{FF2B5EF4-FFF2-40B4-BE49-F238E27FC236}">
              <a16:creationId xmlns:a16="http://schemas.microsoft.com/office/drawing/2014/main" id="{00000000-0008-0000-0600-00005E020000}"/>
            </a:ext>
          </a:extLst>
        </xdr:cNvPr>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80150</xdr:rowOff>
    </xdr:from>
    <xdr:to>
      <xdr:col>85</xdr:col>
      <xdr:colOff>127000</xdr:colOff>
      <xdr:row>77</xdr:row>
      <xdr:rowOff>82280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5481300" y="13281800"/>
          <a:ext cx="838200" cy="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134394</xdr:rowOff>
    </xdr:from>
    <xdr:ext cx="534377" cy="259045"/>
    <xdr:sp macro="" textlink="">
      <xdr:nvSpPr>
        <xdr:cNvPr id="609" name="公債費平均値テキスト">
          <a:extLst>
            <a:ext uri="{FF2B5EF4-FFF2-40B4-BE49-F238E27FC236}">
              <a16:creationId xmlns:a16="http://schemas.microsoft.com/office/drawing/2014/main" id="{00000000-0008-0000-0600-000061020000}"/>
            </a:ext>
          </a:extLst>
        </xdr:cNvPr>
        <xdr:cNvSpPr txBox="1"/>
      </xdr:nvSpPr>
      <xdr:spPr>
        <a:xfrm>
          <a:off x="16370300" y="12993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a:extLst>
            <a:ext uri="{FF2B5EF4-FFF2-40B4-BE49-F238E27FC236}">
              <a16:creationId xmlns:a16="http://schemas.microsoft.com/office/drawing/2014/main" id="{00000000-0008-0000-0600-000062020000}"/>
            </a:ext>
          </a:extLst>
        </xdr:cNvPr>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75212</xdr:rowOff>
    </xdr:from>
    <xdr:to>
      <xdr:col>81</xdr:col>
      <xdr:colOff>50800</xdr:colOff>
      <xdr:row>77</xdr:row>
      <xdr:rowOff>82280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4592300" y="13276862"/>
          <a:ext cx="889000" cy="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a:extLst>
            <a:ext uri="{FF2B5EF4-FFF2-40B4-BE49-F238E27FC236}">
              <a16:creationId xmlns:a16="http://schemas.microsoft.com/office/drawing/2014/main" id="{00000000-0008-0000-0600-000064020000}"/>
            </a:ext>
          </a:extLst>
        </xdr:cNvPr>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62881</xdr:rowOff>
    </xdr:from>
    <xdr:ext cx="534377"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5214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5406</xdr:rowOff>
    </xdr:from>
    <xdr:to>
      <xdr:col>76</xdr:col>
      <xdr:colOff>114300</xdr:colOff>
      <xdr:row>77</xdr:row>
      <xdr:rowOff>75212</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3703300" y="13207056"/>
          <a:ext cx="889000" cy="6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65619</xdr:rowOff>
    </xdr:from>
    <xdr:ext cx="534377"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4325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161238</xdr:rowOff>
    </xdr:from>
    <xdr:to>
      <xdr:col>71</xdr:col>
      <xdr:colOff>177800</xdr:colOff>
      <xdr:row>77</xdr:row>
      <xdr:rowOff>5406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814300" y="13191438"/>
          <a:ext cx="889000" cy="1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101428</xdr:rowOff>
    </xdr:from>
    <xdr:to>
      <xdr:col>72</xdr:col>
      <xdr:colOff>38100</xdr:colOff>
      <xdr:row>77</xdr:row>
      <xdr:rowOff>31578</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3652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48104</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3436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92735</xdr:rowOff>
    </xdr:from>
    <xdr:to>
      <xdr:col>67</xdr:col>
      <xdr:colOff>101600</xdr:colOff>
      <xdr:row>77</xdr:row>
      <xdr:rowOff>22885</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2763500" y="131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39413</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547111" y="1289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29350</xdr:rowOff>
    </xdr:from>
    <xdr:to>
      <xdr:col>85</xdr:col>
      <xdr:colOff>177800</xdr:colOff>
      <xdr:row>77</xdr:row>
      <xdr:rowOff>130950</xdr:rowOff>
    </xdr:to>
    <xdr:sp macro="" textlink="">
      <xdr:nvSpPr>
        <xdr:cNvPr id="627" name="楕円 626">
          <a:extLst>
            <a:ext uri="{FF2B5EF4-FFF2-40B4-BE49-F238E27FC236}">
              <a16:creationId xmlns:a16="http://schemas.microsoft.com/office/drawing/2014/main" id="{00000000-0008-0000-0600-000073020000}"/>
            </a:ext>
          </a:extLst>
        </xdr:cNvPr>
        <xdr:cNvSpPr/>
      </xdr:nvSpPr>
      <xdr:spPr>
        <a:xfrm>
          <a:off x="16268700" y="132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7777</xdr:rowOff>
    </xdr:from>
    <xdr:ext cx="534377" cy="259045"/>
    <xdr:sp macro="" textlink="">
      <xdr:nvSpPr>
        <xdr:cNvPr id="628" name="公債費該当値テキスト">
          <a:extLst>
            <a:ext uri="{FF2B5EF4-FFF2-40B4-BE49-F238E27FC236}">
              <a16:creationId xmlns:a16="http://schemas.microsoft.com/office/drawing/2014/main" id="{00000000-0008-0000-0600-000074020000}"/>
            </a:ext>
          </a:extLst>
        </xdr:cNvPr>
        <xdr:cNvSpPr txBox="1"/>
      </xdr:nvSpPr>
      <xdr:spPr>
        <a:xfrm>
          <a:off x="16370300" y="1320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31480</xdr:rowOff>
    </xdr:from>
    <xdr:to>
      <xdr:col>81</xdr:col>
      <xdr:colOff>101600</xdr:colOff>
      <xdr:row>77</xdr:row>
      <xdr:rowOff>133080</xdr:rowOff>
    </xdr:to>
    <xdr:sp macro="" textlink="">
      <xdr:nvSpPr>
        <xdr:cNvPr id="629" name="楕円 628">
          <a:extLst>
            <a:ext uri="{FF2B5EF4-FFF2-40B4-BE49-F238E27FC236}">
              <a16:creationId xmlns:a16="http://schemas.microsoft.com/office/drawing/2014/main" id="{00000000-0008-0000-0600-000075020000}"/>
            </a:ext>
          </a:extLst>
        </xdr:cNvPr>
        <xdr:cNvSpPr/>
      </xdr:nvSpPr>
      <xdr:spPr>
        <a:xfrm>
          <a:off x="15430500" y="1323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124207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32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24412</xdr:rowOff>
    </xdr:from>
    <xdr:to>
      <xdr:col>76</xdr:col>
      <xdr:colOff>165100</xdr:colOff>
      <xdr:row>77</xdr:row>
      <xdr:rowOff>126012</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4541500" y="1322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117139</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331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126056</xdr:rowOff>
    </xdr:from>
    <xdr:to>
      <xdr:col>72</xdr:col>
      <xdr:colOff>38100</xdr:colOff>
      <xdr:row>77</xdr:row>
      <xdr:rowOff>56206</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3652500" y="1315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47333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24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110438</xdr:rowOff>
    </xdr:from>
    <xdr:to>
      <xdr:col>67</xdr:col>
      <xdr:colOff>101600</xdr:colOff>
      <xdr:row>77</xdr:row>
      <xdr:rowOff>40588</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2763500" y="1314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31715</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23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1" name="積立金最小値テキスト">
          <a:extLst>
            <a:ext uri="{FF2B5EF4-FFF2-40B4-BE49-F238E27FC236}">
              <a16:creationId xmlns:a16="http://schemas.microsoft.com/office/drawing/2014/main" id="{00000000-0008-0000-0600-000095020000}"/>
            </a:ext>
          </a:extLst>
        </xdr:cNvPr>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3" name="積立金最大値テキスト">
          <a:extLst>
            <a:ext uri="{FF2B5EF4-FFF2-40B4-BE49-F238E27FC236}">
              <a16:creationId xmlns:a16="http://schemas.microsoft.com/office/drawing/2014/main" id="{00000000-0008-0000-0600-000097020000}"/>
            </a:ext>
          </a:extLst>
        </xdr:cNvPr>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161973</xdr:rowOff>
    </xdr:from>
    <xdr:to>
      <xdr:col>85</xdr:col>
      <xdr:colOff>127000</xdr:colOff>
      <xdr:row>99</xdr:row>
      <xdr:rowOff>57</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5481300" y="16964073"/>
          <a:ext cx="838200" cy="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103962</xdr:rowOff>
    </xdr:from>
    <xdr:ext cx="534377" cy="259045"/>
    <xdr:sp macro="" textlink="">
      <xdr:nvSpPr>
        <xdr:cNvPr id="666" name="積立金平均値テキスト">
          <a:extLst>
            <a:ext uri="{FF2B5EF4-FFF2-40B4-BE49-F238E27FC236}">
              <a16:creationId xmlns:a16="http://schemas.microsoft.com/office/drawing/2014/main" id="{00000000-0008-0000-0600-00009A020000}"/>
            </a:ext>
          </a:extLst>
        </xdr:cNvPr>
        <xdr:cNvSpPr txBox="1"/>
      </xdr:nvSpPr>
      <xdr:spPr>
        <a:xfrm>
          <a:off x="16370300" y="16906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7" name="フローチャート: 判断 666">
          <a:extLst>
            <a:ext uri="{FF2B5EF4-FFF2-40B4-BE49-F238E27FC236}">
              <a16:creationId xmlns:a16="http://schemas.microsoft.com/office/drawing/2014/main" id="{00000000-0008-0000-0600-00009B020000}"/>
            </a:ext>
          </a:extLst>
        </xdr:cNvPr>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149988</xdr:rowOff>
    </xdr:from>
    <xdr:to>
      <xdr:col>81</xdr:col>
      <xdr:colOff>50800</xdr:colOff>
      <xdr:row>99</xdr:row>
      <xdr:rowOff>57</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4592300" y="16952088"/>
          <a:ext cx="889000" cy="2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43187</xdr:rowOff>
    </xdr:from>
    <xdr:ext cx="534377"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5214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149988</xdr:rowOff>
    </xdr:from>
    <xdr:to>
      <xdr:col>76</xdr:col>
      <xdr:colOff>114300</xdr:colOff>
      <xdr:row>99</xdr:row>
      <xdr:rowOff>394</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3703300" y="16952088"/>
          <a:ext cx="889000" cy="2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4541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36171</xdr:rowOff>
    </xdr:from>
    <xdr:ext cx="534377"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4325111" y="1700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394</xdr:rowOff>
    </xdr:from>
    <xdr:to>
      <xdr:col>71</xdr:col>
      <xdr:colOff>177800</xdr:colOff>
      <xdr:row>99</xdr:row>
      <xdr:rowOff>22758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2814300" y="16973944"/>
          <a:ext cx="889000" cy="2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122507</xdr:rowOff>
    </xdr:from>
    <xdr:to>
      <xdr:col>72</xdr:col>
      <xdr:colOff>38100</xdr:colOff>
      <xdr:row>99</xdr:row>
      <xdr:rowOff>52657</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3652500" y="169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43784</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3436111" y="1701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112415</xdr:rowOff>
    </xdr:from>
    <xdr:to>
      <xdr:col>67</xdr:col>
      <xdr:colOff>101600</xdr:colOff>
      <xdr:row>99</xdr:row>
      <xdr:rowOff>42565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2763500" y="169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59092</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547111" y="1668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111173</xdr:rowOff>
    </xdr:from>
    <xdr:to>
      <xdr:col>85</xdr:col>
      <xdr:colOff>177800</xdr:colOff>
      <xdr:row>99</xdr:row>
      <xdr:rowOff>41323</xdr:rowOff>
    </xdr:to>
    <xdr:sp macro="" textlink="">
      <xdr:nvSpPr>
        <xdr:cNvPr id="684" name="楕円 683">
          <a:extLst>
            <a:ext uri="{FF2B5EF4-FFF2-40B4-BE49-F238E27FC236}">
              <a16:creationId xmlns:a16="http://schemas.microsoft.com/office/drawing/2014/main" id="{00000000-0008-0000-0600-0000AC020000}"/>
            </a:ext>
          </a:extLst>
        </xdr:cNvPr>
        <xdr:cNvSpPr/>
      </xdr:nvSpPr>
      <xdr:spPr>
        <a:xfrm>
          <a:off x="16268700" y="1691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70550</xdr:rowOff>
    </xdr:from>
    <xdr:ext cx="534377" cy="259045"/>
    <xdr:sp macro="" textlink="">
      <xdr:nvSpPr>
        <xdr:cNvPr id="685" name="積立金該当値テキスト">
          <a:extLst>
            <a:ext uri="{FF2B5EF4-FFF2-40B4-BE49-F238E27FC236}">
              <a16:creationId xmlns:a16="http://schemas.microsoft.com/office/drawing/2014/main" id="{00000000-0008-0000-0600-0000AD020000}"/>
            </a:ext>
          </a:extLst>
        </xdr:cNvPr>
        <xdr:cNvSpPr txBox="1"/>
      </xdr:nvSpPr>
      <xdr:spPr>
        <a:xfrm>
          <a:off x="16370300" y="167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120707</xdr:rowOff>
    </xdr:from>
    <xdr:to>
      <xdr:col>81</xdr:col>
      <xdr:colOff>101600</xdr:colOff>
      <xdr:row>99</xdr:row>
      <xdr:rowOff>50857</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5430500" y="1692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67384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9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99188</xdr:rowOff>
    </xdr:from>
    <xdr:to>
      <xdr:col>76</xdr:col>
      <xdr:colOff>165100</xdr:colOff>
      <xdr:row>99</xdr:row>
      <xdr:rowOff>29338</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4541500" y="1690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45865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7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121044</xdr:rowOff>
    </xdr:from>
    <xdr:to>
      <xdr:col>72</xdr:col>
      <xdr:colOff>38100</xdr:colOff>
      <xdr:row>99</xdr:row>
      <xdr:rowOff>51194</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3652500" y="1692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67721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69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143408</xdr:rowOff>
    </xdr:from>
    <xdr:to>
      <xdr:col>67</xdr:col>
      <xdr:colOff>101600</xdr:colOff>
      <xdr:row>99</xdr:row>
      <xdr:rowOff>73558</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2763500" y="1694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64685</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703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a:extLst>
            <a:ext uri="{FF2B5EF4-FFF2-40B4-BE49-F238E27FC236}">
              <a16:creationId xmlns:a16="http://schemas.microsoft.com/office/drawing/2014/main" id="{00000000-0008-0000-0600-0000C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a:extLst>
            <a:ext uri="{FF2B5EF4-FFF2-40B4-BE49-F238E27FC236}">
              <a16:creationId xmlns:a16="http://schemas.microsoft.com/office/drawing/2014/main" id="{00000000-0008-0000-0600-0000CE020000}"/>
            </a:ext>
          </a:extLst>
        </xdr:cNvPr>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22702</xdr:rowOff>
    </xdr:from>
    <xdr:to>
      <xdr:col>116</xdr:col>
      <xdr:colOff>63500</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flipV="1">
          <a:off x="21323300" y="6537802"/>
          <a:ext cx="838200" cy="11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132295</xdr:rowOff>
    </xdr:from>
    <xdr:ext cx="469744" cy="259045"/>
    <xdr:sp macro="" textlink="">
      <xdr:nvSpPr>
        <xdr:cNvPr id="721" name="投資及び出資金平均値テキスト">
          <a:extLst>
            <a:ext uri="{FF2B5EF4-FFF2-40B4-BE49-F238E27FC236}">
              <a16:creationId xmlns:a16="http://schemas.microsoft.com/office/drawing/2014/main" id="{00000000-0008-0000-0600-0000D1020000}"/>
            </a:ext>
          </a:extLst>
        </xdr:cNvPr>
        <xdr:cNvSpPr txBox="1"/>
      </xdr:nvSpPr>
      <xdr:spPr>
        <a:xfrm>
          <a:off x="22212300" y="6475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a:extLst>
            <a:ext uri="{FF2B5EF4-FFF2-40B4-BE49-F238E27FC236}">
              <a16:creationId xmlns:a16="http://schemas.microsoft.com/office/drawing/2014/main" id="{00000000-0008-0000-0600-0000D2020000}"/>
            </a:ext>
          </a:extLst>
        </xdr:cNvPr>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a:extLst>
            <a:ext uri="{FF2B5EF4-FFF2-40B4-BE49-F238E27FC236}">
              <a16:creationId xmlns:a16="http://schemas.microsoft.com/office/drawing/2014/main" id="{00000000-0008-0000-0600-0000D4020000}"/>
            </a:ext>
          </a:extLst>
        </xdr:cNvPr>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96567</xdr:rowOff>
    </xdr:from>
    <xdr:ext cx="469744"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21088428" y="626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102785</xdr:rowOff>
    </xdr:from>
    <xdr:ext cx="469744"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20199428"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165303</xdr:rowOff>
    </xdr:from>
    <xdr:to>
      <xdr:col>102</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656300" y="6337503"/>
          <a:ext cx="889000" cy="3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124790</xdr:rowOff>
    </xdr:from>
    <xdr:to>
      <xdr:col>98</xdr:col>
      <xdr:colOff>38100</xdr:colOff>
      <xdr:row>38</xdr:row>
      <xdr:rowOff>54940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18605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46067</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421428" y="656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143352</xdr:rowOff>
    </xdr:from>
    <xdr:to>
      <xdr:col>116</xdr:col>
      <xdr:colOff>114300</xdr:colOff>
      <xdr:row>38</xdr:row>
      <xdr:rowOff>73502</xdr:rowOff>
    </xdr:to>
    <xdr:sp macro="" textlink="">
      <xdr:nvSpPr>
        <xdr:cNvPr id="739" name="楕円 738">
          <a:extLst>
            <a:ext uri="{FF2B5EF4-FFF2-40B4-BE49-F238E27FC236}">
              <a16:creationId xmlns:a16="http://schemas.microsoft.com/office/drawing/2014/main" id="{00000000-0008-0000-0600-0000E3020000}"/>
            </a:ext>
          </a:extLst>
        </xdr:cNvPr>
        <xdr:cNvSpPr/>
      </xdr:nvSpPr>
      <xdr:spPr>
        <a:xfrm>
          <a:off x="22110700" y="648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102729</xdr:rowOff>
    </xdr:from>
    <xdr:ext cx="469744" cy="259045"/>
    <xdr:sp macro="" textlink="">
      <xdr:nvSpPr>
        <xdr:cNvPr id="740" name="投資及び出資金該当値テキスト">
          <a:extLst>
            <a:ext uri="{FF2B5EF4-FFF2-40B4-BE49-F238E27FC236}">
              <a16:creationId xmlns:a16="http://schemas.microsoft.com/office/drawing/2014/main" id="{00000000-0008-0000-0600-0000E4020000}"/>
            </a:ext>
          </a:extLst>
        </xdr:cNvPr>
        <xdr:cNvSpPr txBox="1"/>
      </xdr:nvSpPr>
      <xdr:spPr>
        <a:xfrm>
          <a:off x="22212300" y="627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a:extLst>
            <a:ext uri="{FF2B5EF4-FFF2-40B4-BE49-F238E27FC236}">
              <a16:creationId xmlns:a16="http://schemas.microsoft.com/office/drawing/2014/main" id="{00000000-0008-0000-0600-0000E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114503</xdr:rowOff>
    </xdr:from>
    <xdr:to>
      <xdr:col>98</xdr:col>
      <xdr:colOff>38100</xdr:colOff>
      <xdr:row>37</xdr:row>
      <xdr:rowOff>44653</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18605500" y="628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61180</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06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a:extLst>
            <a:ext uri="{FF2B5EF4-FFF2-40B4-BE49-F238E27FC236}">
              <a16:creationId xmlns:a16="http://schemas.microsoft.com/office/drawing/2014/main" id="{00000000-0008-0000-0600-000007030000}"/>
            </a:ext>
          </a:extLst>
        </xdr:cNvPr>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a:extLst>
            <a:ext uri="{FF2B5EF4-FFF2-40B4-BE49-F238E27FC236}">
              <a16:creationId xmlns:a16="http://schemas.microsoft.com/office/drawing/2014/main" id="{00000000-0008-0000-0600-000009030000}"/>
            </a:ext>
          </a:extLst>
        </xdr:cNvPr>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93438</xdr:rowOff>
    </xdr:from>
    <xdr:to>
      <xdr:col>116</xdr:col>
      <xdr:colOff>63500</xdr:colOff>
      <xdr:row>59</xdr:row>
      <xdr:rowOff>93552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1323300" y="10208988"/>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60041</xdr:rowOff>
    </xdr:from>
    <xdr:ext cx="469744" cy="259045"/>
    <xdr:sp macro="" textlink="">
      <xdr:nvSpPr>
        <xdr:cNvPr id="780" name="貸付金平均値テキスト">
          <a:extLst>
            <a:ext uri="{FF2B5EF4-FFF2-40B4-BE49-F238E27FC236}">
              <a16:creationId xmlns:a16="http://schemas.microsoft.com/office/drawing/2014/main" id="{00000000-0008-0000-0600-00000C030000}"/>
            </a:ext>
          </a:extLst>
        </xdr:cNvPr>
        <xdr:cNvSpPr txBox="1"/>
      </xdr:nvSpPr>
      <xdr:spPr>
        <a:xfrm>
          <a:off x="22212300" y="10004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93552</xdr:rowOff>
    </xdr:from>
    <xdr:to>
      <xdr:col>111</xdr:col>
      <xdr:colOff>177800</xdr:colOff>
      <xdr:row>59</xdr:row>
      <xdr:rowOff>93634</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0434300" y="10209102"/>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088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93634</xdr:rowOff>
    </xdr:from>
    <xdr:to>
      <xdr:col>107</xdr:col>
      <xdr:colOff>50800</xdr:colOff>
      <xdr:row>59</xdr:row>
      <xdr:rowOff>95551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19545300" y="10209184"/>
          <a:ext cx="889000" cy="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152858</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199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95551</xdr:rowOff>
    </xdr:from>
    <xdr:to>
      <xdr:col>102</xdr:col>
      <xdr:colOff>114300</xdr:colOff>
      <xdr:row>59</xdr:row>
      <xdr:rowOff>95610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18656300" y="10211101"/>
          <a:ext cx="8890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40405</xdr:rowOff>
    </xdr:from>
    <xdr:to>
      <xdr:col>102</xdr:col>
      <xdr:colOff>165100</xdr:colOff>
      <xdr:row>59</xdr:row>
      <xdr:rowOff>142005</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19494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158532</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310428" y="993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38209</xdr:rowOff>
    </xdr:from>
    <xdr:to>
      <xdr:col>98</xdr:col>
      <xdr:colOff>38100</xdr:colOff>
      <xdr:row>59</xdr:row>
      <xdr:rowOff>139809</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8605500" y="1015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156336</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21428" y="992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42638</xdr:rowOff>
    </xdr:from>
    <xdr:to>
      <xdr:col>116</xdr:col>
      <xdr:colOff>114300</xdr:colOff>
      <xdr:row>59</xdr:row>
      <xdr:rowOff>144238</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22110700" y="1015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15592</xdr:rowOff>
    </xdr:from>
    <xdr:ext cx="469744" cy="259045"/>
    <xdr:sp macro="" textlink="">
      <xdr:nvSpPr>
        <xdr:cNvPr id="799" name="貸付金該当値テキスト">
          <a:extLst>
            <a:ext uri="{FF2B5EF4-FFF2-40B4-BE49-F238E27FC236}">
              <a16:creationId xmlns:a16="http://schemas.microsoft.com/office/drawing/2014/main" id="{00000000-0008-0000-0600-00001F030000}"/>
            </a:ext>
          </a:extLst>
        </xdr:cNvPr>
        <xdr:cNvSpPr txBox="1"/>
      </xdr:nvSpPr>
      <xdr:spPr>
        <a:xfrm>
          <a:off x="22212300" y="1013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42752</xdr:rowOff>
    </xdr:from>
    <xdr:to>
      <xdr:col>112</xdr:col>
      <xdr:colOff>38100</xdr:colOff>
      <xdr:row>59</xdr:row>
      <xdr:rowOff>144352</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1272500" y="1015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135479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1025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42834</xdr:rowOff>
    </xdr:from>
    <xdr:to>
      <xdr:col>107</xdr:col>
      <xdr:colOff>101600</xdr:colOff>
      <xdr:row>59</xdr:row>
      <xdr:rowOff>144434</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0383500" y="1015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135561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25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44751</xdr:rowOff>
    </xdr:from>
    <xdr:to>
      <xdr:col>102</xdr:col>
      <xdr:colOff>165100</xdr:colOff>
      <xdr:row>59</xdr:row>
      <xdr:rowOff>146351</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19494500" y="1016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137478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10253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44810</xdr:rowOff>
    </xdr:from>
    <xdr:to>
      <xdr:col>98</xdr:col>
      <xdr:colOff>38100</xdr:colOff>
      <xdr:row>59</xdr:row>
      <xdr:rowOff>146410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8605500" y="1016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137537</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1025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3" name="繰出金最小値テキスト">
          <a:extLst>
            <a:ext uri="{FF2B5EF4-FFF2-40B4-BE49-F238E27FC236}">
              <a16:creationId xmlns:a16="http://schemas.microsoft.com/office/drawing/2014/main" id="{00000000-0008-0000-0600-000041030000}"/>
            </a:ext>
          </a:extLst>
        </xdr:cNvPr>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5" name="繰出金最大値テキスト">
          <a:extLst>
            <a:ext uri="{FF2B5EF4-FFF2-40B4-BE49-F238E27FC236}">
              <a16:creationId xmlns:a16="http://schemas.microsoft.com/office/drawing/2014/main" id="{00000000-0008-0000-0600-000043030000}"/>
            </a:ext>
          </a:extLst>
        </xdr:cNvPr>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138659</xdr:rowOff>
    </xdr:from>
    <xdr:to>
      <xdr:col>116</xdr:col>
      <xdr:colOff>63500</xdr:colOff>
      <xdr:row>76</xdr:row>
      <xdr:rowOff>53505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1323300" y="12997409"/>
          <a:ext cx="838200" cy="8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112361</xdr:rowOff>
    </xdr:from>
    <xdr:ext cx="534377" cy="259045"/>
    <xdr:sp macro="" textlink="">
      <xdr:nvSpPr>
        <xdr:cNvPr id="838" name="繰出金平均値テキスト">
          <a:extLst>
            <a:ext uri="{FF2B5EF4-FFF2-40B4-BE49-F238E27FC236}">
              <a16:creationId xmlns:a16="http://schemas.microsoft.com/office/drawing/2014/main" id="{00000000-0008-0000-0600-000046030000}"/>
            </a:ext>
          </a:extLst>
        </xdr:cNvPr>
        <xdr:cNvSpPr txBox="1"/>
      </xdr:nvSpPr>
      <xdr:spPr>
        <a:xfrm>
          <a:off x="22212300" y="12971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53505</xdr:rowOff>
    </xdr:from>
    <xdr:to>
      <xdr:col>111</xdr:col>
      <xdr:colOff>177800</xdr:colOff>
      <xdr:row>76</xdr:row>
      <xdr:rowOff>81674</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0434300" y="13083705"/>
          <a:ext cx="889000" cy="2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64558</xdr:rowOff>
    </xdr:from>
    <xdr:ext cx="534377"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1056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81674</xdr:rowOff>
    </xdr:from>
    <xdr:to>
      <xdr:col>107</xdr:col>
      <xdr:colOff>50800</xdr:colOff>
      <xdr:row>76</xdr:row>
      <xdr:rowOff>127369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19545300" y="13111874"/>
          <a:ext cx="889000" cy="4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72877</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167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127369</xdr:rowOff>
    </xdr:from>
    <xdr:to>
      <xdr:col>102</xdr:col>
      <xdr:colOff>114300</xdr:colOff>
      <xdr:row>76</xdr:row>
      <xdr:rowOff>149352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8656300" y="13157569"/>
          <a:ext cx="889000" cy="2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162103</xdr:rowOff>
    </xdr:from>
    <xdr:to>
      <xdr:col>102</xdr:col>
      <xdr:colOff>165100</xdr:colOff>
      <xdr:row>76</xdr:row>
      <xdr:rowOff>92253</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19494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108780</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9278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12954</xdr:rowOff>
    </xdr:from>
    <xdr:to>
      <xdr:col>98</xdr:col>
      <xdr:colOff>38100</xdr:colOff>
      <xdr:row>76</xdr:row>
      <xdr:rowOff>114554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18605500" y="130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131081</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389111" y="1281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87859</xdr:rowOff>
    </xdr:from>
    <xdr:to>
      <xdr:col>116</xdr:col>
      <xdr:colOff>114300</xdr:colOff>
      <xdr:row>76</xdr:row>
      <xdr:rowOff>18008</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22110700" y="129466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110736</xdr:rowOff>
    </xdr:from>
    <xdr:ext cx="534377" cy="259045"/>
    <xdr:sp macro="" textlink="">
      <xdr:nvSpPr>
        <xdr:cNvPr id="857" name="繰出金該当値テキスト">
          <a:extLst>
            <a:ext uri="{FF2B5EF4-FFF2-40B4-BE49-F238E27FC236}">
              <a16:creationId xmlns:a16="http://schemas.microsoft.com/office/drawing/2014/main" id="{00000000-0008-0000-0600-000059030000}"/>
            </a:ext>
          </a:extLst>
        </xdr:cNvPr>
        <xdr:cNvSpPr txBox="1"/>
      </xdr:nvSpPr>
      <xdr:spPr>
        <a:xfrm>
          <a:off x="22212300" y="1279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2705</xdr:rowOff>
    </xdr:from>
    <xdr:to>
      <xdr:col>112</xdr:col>
      <xdr:colOff>38100</xdr:colOff>
      <xdr:row>76</xdr:row>
      <xdr:rowOff>104305</xdr:rowOff>
    </xdr:to>
    <xdr:sp macro="" textlink="">
      <xdr:nvSpPr>
        <xdr:cNvPr id="858" name="楕円 857">
          <a:extLst>
            <a:ext uri="{FF2B5EF4-FFF2-40B4-BE49-F238E27FC236}">
              <a16:creationId xmlns:a16="http://schemas.microsoft.com/office/drawing/2014/main" id="{00000000-0008-0000-0600-00005A030000}"/>
            </a:ext>
          </a:extLst>
        </xdr:cNvPr>
        <xdr:cNvSpPr/>
      </xdr:nvSpPr>
      <xdr:spPr>
        <a:xfrm>
          <a:off x="21272500" y="130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95432</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312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30874</xdr:rowOff>
    </xdr:from>
    <xdr:to>
      <xdr:col>107</xdr:col>
      <xdr:colOff>101600</xdr:colOff>
      <xdr:row>76</xdr:row>
      <xdr:rowOff>132474</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0383500" y="1306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123601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15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76569</xdr:rowOff>
    </xdr:from>
    <xdr:to>
      <xdr:col>102</xdr:col>
      <xdr:colOff>165100</xdr:colOff>
      <xdr:row>77</xdr:row>
      <xdr:rowOff>6719</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19494500" y="131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169296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19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98552</xdr:rowOff>
    </xdr:from>
    <xdr:to>
      <xdr:col>98</xdr:col>
      <xdr:colOff>38100</xdr:colOff>
      <xdr:row>77</xdr:row>
      <xdr:rowOff>28702</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18605500" y="1312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19829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2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a:extLst>
            <a:ext uri="{FF2B5EF4-FFF2-40B4-BE49-F238E27FC236}">
              <a16:creationId xmlns:a16="http://schemas.microsoft.com/office/drawing/2014/main" id="{00000000-0008-0000-0600-00007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a:extLst>
            <a:ext uri="{FF2B5EF4-FFF2-40B4-BE49-F238E27FC236}">
              <a16:creationId xmlns:a16="http://schemas.microsoft.com/office/drawing/2014/main" id="{00000000-0008-0000-0600-00007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a:extLst>
            <a:ext uri="{FF2B5EF4-FFF2-40B4-BE49-F238E27FC236}">
              <a16:creationId xmlns:a16="http://schemas.microsoft.com/office/drawing/2014/main" id="{00000000-0008-0000-0600-00007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a:extLst>
            <a:ext uri="{FF2B5EF4-FFF2-40B4-BE49-F238E27FC236}">
              <a16:creationId xmlns:a16="http://schemas.microsoft.com/office/drawing/2014/main" id="{00000000-0008-0000-0600-00007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a:extLst>
            <a:ext uri="{FF2B5EF4-FFF2-40B4-BE49-F238E27FC236}">
              <a16:creationId xmlns:a16="http://schemas.microsoft.com/office/drawing/2014/main" id="{00000000-0008-0000-0600-00008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a:extLst>
            <a:ext uri="{FF2B5EF4-FFF2-40B4-BE49-F238E27FC236}">
              <a16:creationId xmlns:a16="http://schemas.microsoft.com/office/drawing/2014/main" id="{00000000-0008-0000-0600-00009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a:extLst>
            <a:ext uri="{FF2B5EF4-FFF2-40B4-BE49-F238E27FC236}">
              <a16:creationId xmlns:a16="http://schemas.microsoft.com/office/drawing/2014/main" id="{00000000-0008-0000-0600-00009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住民一人当たり歳出決算総額は</a:t>
          </a:r>
          <a:r>
            <a:rPr kumimoji="1" lang="en-US" altLang="ja-JP" sz="1100">
              <a:solidFill>
                <a:schemeClr val="dk1"/>
              </a:solidFill>
              <a:effectLst/>
              <a:latin typeface="+mn-lt"/>
              <a:ea typeface="+mn-ea"/>
              <a:cs typeface="+mn-cs"/>
            </a:rPr>
            <a:t>637,867</a:t>
          </a:r>
          <a:r>
            <a:rPr kumimoji="1" lang="ja-JP" altLang="ja-JP" sz="1100">
              <a:solidFill>
                <a:schemeClr val="dk1"/>
              </a:solidFill>
              <a:effectLst/>
              <a:latin typeface="+mn-lt"/>
              <a:ea typeface="+mn-ea"/>
              <a:cs typeface="+mn-cs"/>
            </a:rPr>
            <a:t>円となっており、最も大きな割合を占めているのが普通建設事業費である。</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役場庁舎エレベーター設置</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実施</a:t>
          </a:r>
          <a:r>
            <a:rPr kumimoji="1" lang="ja-JP" altLang="ja-JP" sz="1100">
              <a:solidFill>
                <a:schemeClr val="dk1"/>
              </a:solidFill>
              <a:effectLst/>
              <a:latin typeface="+mn-lt"/>
              <a:ea typeface="+mn-ea"/>
              <a:cs typeface="+mn-cs"/>
            </a:rPr>
            <a:t>されたが、</a:t>
          </a:r>
          <a:r>
            <a:rPr kumimoji="1" lang="ja-JP" altLang="en-US" sz="1100">
              <a:solidFill>
                <a:schemeClr val="dk1"/>
              </a:solidFill>
              <a:effectLst/>
              <a:latin typeface="+mn-lt"/>
              <a:ea typeface="+mn-ea"/>
              <a:cs typeface="+mn-cs"/>
            </a:rPr>
            <a:t>防災行政無線整備事業</a:t>
          </a:r>
          <a:r>
            <a:rPr kumimoji="1" lang="ja-JP" altLang="ja-JP" sz="1100">
              <a:solidFill>
                <a:schemeClr val="dk1"/>
              </a:solidFill>
              <a:effectLst/>
              <a:latin typeface="+mn-lt"/>
              <a:ea typeface="+mn-ea"/>
              <a:cs typeface="+mn-cs"/>
            </a:rPr>
            <a:t>の完了等もあり前年度比では</a:t>
          </a:r>
          <a:r>
            <a:rPr kumimoji="1" lang="en-US" altLang="ja-JP" sz="1100">
              <a:solidFill>
                <a:schemeClr val="dk1"/>
              </a:solidFill>
              <a:effectLst/>
              <a:latin typeface="+mn-lt"/>
              <a:ea typeface="+mn-ea"/>
              <a:cs typeface="+mn-cs"/>
            </a:rPr>
            <a:t>266</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19.4</a:t>
          </a:r>
          <a:r>
            <a:rPr kumimoji="1" lang="ja-JP" altLang="ja-JP" sz="1100">
              <a:solidFill>
                <a:schemeClr val="dk1"/>
              </a:solidFill>
              <a:effectLst/>
              <a:latin typeface="+mn-lt"/>
              <a:ea typeface="+mn-ea"/>
              <a:cs typeface="+mn-cs"/>
            </a:rPr>
            <a:t>％）の減となっているものの、住民一人当たりでも</a:t>
          </a:r>
          <a:r>
            <a:rPr kumimoji="1" lang="en-US" altLang="ja-JP" sz="1100">
              <a:solidFill>
                <a:schemeClr val="dk1"/>
              </a:solidFill>
              <a:effectLst/>
              <a:latin typeface="+mn-lt"/>
              <a:ea typeface="+mn-ea"/>
              <a:cs typeface="+mn-cs"/>
            </a:rPr>
            <a:t>132,030</a:t>
          </a:r>
          <a:r>
            <a:rPr kumimoji="1" lang="ja-JP" altLang="ja-JP" sz="1100">
              <a:solidFill>
                <a:schemeClr val="dk1"/>
              </a:solidFill>
              <a:effectLst/>
              <a:latin typeface="+mn-lt"/>
              <a:ea typeface="+mn-ea"/>
              <a:cs typeface="+mn-cs"/>
            </a:rPr>
            <a:t>円と高い金額水準となっている。なお、この先数年は大規模事業が続くため、普通建設事業費は例年より高い水準で推移するものと想定している。また、既存公共施設の</a:t>
          </a:r>
          <a:r>
            <a:rPr kumimoji="1" lang="ja-JP" altLang="en-US" sz="1100">
              <a:solidFill>
                <a:schemeClr val="dk1"/>
              </a:solidFill>
              <a:effectLst/>
              <a:latin typeface="+mn-lt"/>
              <a:ea typeface="+mn-ea"/>
              <a:cs typeface="+mn-cs"/>
            </a:rPr>
            <a:t>老朽化による</a:t>
          </a:r>
          <a:r>
            <a:rPr kumimoji="1" lang="ja-JP" altLang="ja-JP" sz="1100">
              <a:solidFill>
                <a:schemeClr val="dk1"/>
              </a:solidFill>
              <a:effectLst/>
              <a:latin typeface="+mn-lt"/>
              <a:ea typeface="+mn-ea"/>
              <a:cs typeface="+mn-cs"/>
            </a:rPr>
            <a:t>更新や大規模改修が必要となってきており、施設そのものの必要性を検討し、年度間で平準化しながら対応していくこととしている。</a:t>
          </a:r>
          <a:endParaRPr lang="ja-JP" altLang="ja-JP" sz="1400">
            <a:effectLst/>
          </a:endParaRPr>
        </a:p>
        <a:p>
          <a:r>
            <a:rPr kumimoji="1" lang="ja-JP" altLang="ja-JP" sz="1100">
              <a:solidFill>
                <a:schemeClr val="dk1"/>
              </a:solidFill>
              <a:effectLst/>
              <a:latin typeface="+mn-lt"/>
              <a:ea typeface="+mn-ea"/>
              <a:cs typeface="+mn-cs"/>
            </a:rPr>
            <a:t>　また、類似団体平均を上回っている維持補修費は、除雪経費の影響によるものである。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8,403
8,328
154.08
5,589,908
5,359,996
217,090
3,125,333
5,935,092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37.7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116350</xdr:rowOff>
    </xdr:from>
    <xdr:to>
      <xdr:col>24</xdr:col>
      <xdr:colOff>63500</xdr:colOff>
      <xdr:row>34</xdr:row>
      <xdr:rowOff>10214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7742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26505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16093</xdr:rowOff>
    </xdr:from>
    <xdr:to>
      <xdr:col>19</xdr:col>
      <xdr:colOff>177800</xdr:colOff>
      <xdr:row>33</xdr:row>
      <xdr:rowOff>116350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673943"/>
          <a:ext cx="889000" cy="10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124314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5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16093</xdr:rowOff>
    </xdr:from>
    <xdr:to>
      <xdr:col>15</xdr:col>
      <xdr:colOff>50800</xdr:colOff>
      <xdr:row>33</xdr:row>
      <xdr:rowOff>82223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673943"/>
          <a:ext cx="889000" cy="6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147030</xdr:rowOff>
    </xdr:from>
    <xdr:to>
      <xdr:col>15</xdr:col>
      <xdr:colOff>101600</xdr:colOff>
      <xdr:row>34</xdr:row>
      <xdr:rowOff>77180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0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68307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9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82223</xdr:rowOff>
    </xdr:from>
    <xdr:to>
      <xdr:col>10</xdr:col>
      <xdr:colOff>114300</xdr:colOff>
      <xdr:row>34</xdr:row>
      <xdr:rowOff>41075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740073"/>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10523</xdr:rowOff>
    </xdr:from>
    <xdr:to>
      <xdr:col>10</xdr:col>
      <xdr:colOff>165100</xdr:colOff>
      <xdr:row>34</xdr:row>
      <xdr:rowOff>112123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103250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3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50201</xdr:rowOff>
    </xdr:from>
    <xdr:to>
      <xdr:col>6</xdr:col>
      <xdr:colOff>38100</xdr:colOff>
      <xdr:row>34</xdr:row>
      <xdr:rowOff>151801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7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142928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7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130864</xdr:rowOff>
    </xdr:from>
    <xdr:to>
      <xdr:col>24</xdr:col>
      <xdr:colOff>114300</xdr:colOff>
      <xdr:row>34</xdr:row>
      <xdr:rowOff>61014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8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153741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4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65550</xdr:rowOff>
    </xdr:from>
    <xdr:to>
      <xdr:col>20</xdr:col>
      <xdr:colOff>38100</xdr:colOff>
      <xdr:row>33</xdr:row>
      <xdr:rowOff>167150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12227</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49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136743</xdr:rowOff>
    </xdr:from>
    <xdr:to>
      <xdr:col>15</xdr:col>
      <xdr:colOff>101600</xdr:colOff>
      <xdr:row>33</xdr:row>
      <xdr:rowOff>66893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83420</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39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31423</xdr:rowOff>
    </xdr:from>
    <xdr:to>
      <xdr:col>10</xdr:col>
      <xdr:colOff>165100</xdr:colOff>
      <xdr:row>33</xdr:row>
      <xdr:rowOff>133023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68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149550</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46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161725</xdr:rowOff>
    </xdr:from>
    <xdr:to>
      <xdr:col>6</xdr:col>
      <xdr:colOff>38100</xdr:colOff>
      <xdr:row>34</xdr:row>
      <xdr:rowOff>91875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1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108402</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9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123389</xdr:rowOff>
    </xdr:from>
    <xdr:to>
      <xdr:col>24</xdr:col>
      <xdr:colOff>63500</xdr:colOff>
      <xdr:row>58</xdr:row>
      <xdr:rowOff>150604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10067489"/>
          <a:ext cx="83820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52554</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996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137048</xdr:rowOff>
    </xdr:from>
    <xdr:to>
      <xdr:col>19</xdr:col>
      <xdr:colOff>177800</xdr:colOff>
      <xdr:row>58</xdr:row>
      <xdr:rowOff>150604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10081148"/>
          <a:ext cx="889000" cy="1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20706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137048</xdr:rowOff>
    </xdr:from>
    <xdr:to>
      <xdr:col>15</xdr:col>
      <xdr:colOff>50800</xdr:colOff>
      <xdr:row>58</xdr:row>
      <xdr:rowOff>156753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081148"/>
          <a:ext cx="889000" cy="1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26957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156753</xdr:rowOff>
    </xdr:from>
    <xdr:to>
      <xdr:col>10</xdr:col>
      <xdr:colOff>114300</xdr:colOff>
      <xdr:row>59</xdr:row>
      <xdr:rowOff>12016</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100853"/>
          <a:ext cx="889000" cy="2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94153</xdr:rowOff>
    </xdr:from>
    <xdr:to>
      <xdr:col>10</xdr:col>
      <xdr:colOff>165100</xdr:colOff>
      <xdr:row>59</xdr:row>
      <xdr:rowOff>24303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40830</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9813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92002</xdr:rowOff>
    </xdr:from>
    <xdr:to>
      <xdr:col>6</xdr:col>
      <xdr:colOff>38100</xdr:colOff>
      <xdr:row>59</xdr:row>
      <xdr:rowOff>22152</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3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38679</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981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72589</xdr:rowOff>
    </xdr:from>
    <xdr:to>
      <xdr:col>24</xdr:col>
      <xdr:colOff>114300</xdr:colOff>
      <xdr:row>59</xdr:row>
      <xdr:rowOff>2739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1001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31966</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804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99804</xdr:rowOff>
    </xdr:from>
    <xdr:to>
      <xdr:col>20</xdr:col>
      <xdr:colOff>38100</xdr:colOff>
      <xdr:row>59</xdr:row>
      <xdr:rowOff>29954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21081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10136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86248</xdr:rowOff>
    </xdr:from>
    <xdr:to>
      <xdr:col>15</xdr:col>
      <xdr:colOff>101600</xdr:colOff>
      <xdr:row>59</xdr:row>
      <xdr:rowOff>16398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3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7525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10123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105953</xdr:rowOff>
    </xdr:from>
    <xdr:to>
      <xdr:col>10</xdr:col>
      <xdr:colOff>165100</xdr:colOff>
      <xdr:row>59</xdr:row>
      <xdr:rowOff>36103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5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27230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19795" y="10142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132666</xdr:rowOff>
    </xdr:from>
    <xdr:to>
      <xdr:col>6</xdr:col>
      <xdr:colOff>38100</xdr:colOff>
      <xdr:row>59</xdr:row>
      <xdr:rowOff>62816</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7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53943</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6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30345</xdr:rowOff>
    </xdr:from>
    <xdr:to>
      <xdr:col>24</xdr:col>
      <xdr:colOff>63500</xdr:colOff>
      <xdr:row>76</xdr:row>
      <xdr:rowOff>115019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889095"/>
          <a:ext cx="838200" cy="25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55897</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86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115019</xdr:rowOff>
    </xdr:from>
    <xdr:to>
      <xdr:col>19</xdr:col>
      <xdr:colOff>177800</xdr:colOff>
      <xdr:row>77</xdr:row>
      <xdr:rowOff>137551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145219"/>
          <a:ext cx="889000" cy="19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169339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137551</xdr:rowOff>
    </xdr:from>
    <xdr:to>
      <xdr:col>15</xdr:col>
      <xdr:colOff>50800</xdr:colOff>
      <xdr:row>78</xdr:row>
      <xdr:rowOff>25659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339201"/>
          <a:ext cx="889000" cy="5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41526</xdr:rowOff>
    </xdr:from>
    <xdr:to>
      <xdr:col>15</xdr:col>
      <xdr:colOff>101600</xdr:colOff>
      <xdr:row>76</xdr:row>
      <xdr:rowOff>143126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159653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25659</xdr:rowOff>
    </xdr:from>
    <xdr:to>
      <xdr:col>10</xdr:col>
      <xdr:colOff>114300</xdr:colOff>
      <xdr:row>78</xdr:row>
      <xdr:rowOff>95938</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398759"/>
          <a:ext cx="889000" cy="7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31964</xdr:rowOff>
    </xdr:from>
    <xdr:to>
      <xdr:col>10</xdr:col>
      <xdr:colOff>165100</xdr:colOff>
      <xdr:row>76</xdr:row>
      <xdr:rowOff>133564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150090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83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149189</xdr:rowOff>
    </xdr:from>
    <xdr:to>
      <xdr:col>6</xdr:col>
      <xdr:colOff>38100</xdr:colOff>
      <xdr:row>77</xdr:row>
      <xdr:rowOff>79339</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7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95866</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954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150995</xdr:rowOff>
    </xdr:from>
    <xdr:to>
      <xdr:col>24</xdr:col>
      <xdr:colOff>114300</xdr:colOff>
      <xdr:row>75</xdr:row>
      <xdr:rowOff>81145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83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2422</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68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64219</xdr:rowOff>
    </xdr:from>
    <xdr:to>
      <xdr:col>20</xdr:col>
      <xdr:colOff>38100</xdr:colOff>
      <xdr:row>76</xdr:row>
      <xdr:rowOff>165819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09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156946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187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86751</xdr:rowOff>
    </xdr:from>
    <xdr:to>
      <xdr:col>15</xdr:col>
      <xdr:colOff>101600</xdr:colOff>
      <xdr:row>78</xdr:row>
      <xdr:rowOff>16901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28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8028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381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146309</xdr:rowOff>
    </xdr:from>
    <xdr:to>
      <xdr:col>10</xdr:col>
      <xdr:colOff>165100</xdr:colOff>
      <xdr:row>78</xdr:row>
      <xdr:rowOff>76459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34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67586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44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45138</xdr:rowOff>
    </xdr:from>
    <xdr:to>
      <xdr:col>6</xdr:col>
      <xdr:colOff>38100</xdr:colOff>
      <xdr:row>78</xdr:row>
      <xdr:rowOff>146738</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4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137865</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510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82810</xdr:rowOff>
    </xdr:from>
    <xdr:to>
      <xdr:col>24</xdr:col>
      <xdr:colOff>63500</xdr:colOff>
      <xdr:row>98</xdr:row>
      <xdr:rowOff>84122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84910"/>
          <a:ext cx="838200" cy="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142829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02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56238</xdr:rowOff>
    </xdr:from>
    <xdr:to>
      <xdr:col>19</xdr:col>
      <xdr:colOff>177800</xdr:colOff>
      <xdr:row>98</xdr:row>
      <xdr:rowOff>84122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858338"/>
          <a:ext cx="889000" cy="2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57188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56238</xdr:rowOff>
    </xdr:from>
    <xdr:to>
      <xdr:col>15</xdr:col>
      <xdr:colOff>50800</xdr:colOff>
      <xdr:row>98</xdr:row>
      <xdr:rowOff>59944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58338"/>
          <a:ext cx="889000" cy="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74953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57159</xdr:rowOff>
    </xdr:from>
    <xdr:to>
      <xdr:col>10</xdr:col>
      <xdr:colOff>114300</xdr:colOff>
      <xdr:row>98</xdr:row>
      <xdr:rowOff>59944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59259"/>
          <a:ext cx="889000" cy="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129172</xdr:rowOff>
    </xdr:from>
    <xdr:to>
      <xdr:col>10</xdr:col>
      <xdr:colOff>165100</xdr:colOff>
      <xdr:row>98</xdr:row>
      <xdr:rowOff>59322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75849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128693</xdr:rowOff>
    </xdr:from>
    <xdr:to>
      <xdr:col>6</xdr:col>
      <xdr:colOff>38100</xdr:colOff>
      <xdr:row>98</xdr:row>
      <xdr:rowOff>58843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75370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3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32010</xdr:rowOff>
    </xdr:from>
    <xdr:to>
      <xdr:col>24</xdr:col>
      <xdr:colOff>114300</xdr:colOff>
      <xdr:row>98</xdr:row>
      <xdr:rowOff>133610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3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118387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4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33322</xdr:rowOff>
    </xdr:from>
    <xdr:to>
      <xdr:col>20</xdr:col>
      <xdr:colOff>38100</xdr:colOff>
      <xdr:row>98</xdr:row>
      <xdr:rowOff>134922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3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126049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2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5438</xdr:rowOff>
    </xdr:from>
    <xdr:to>
      <xdr:col>15</xdr:col>
      <xdr:colOff>101600</xdr:colOff>
      <xdr:row>98</xdr:row>
      <xdr:rowOff>107038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0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98165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0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9144</xdr:rowOff>
    </xdr:from>
    <xdr:to>
      <xdr:col>10</xdr:col>
      <xdr:colOff>165100</xdr:colOff>
      <xdr:row>98</xdr:row>
      <xdr:rowOff>110744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1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101871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6359</xdr:rowOff>
    </xdr:from>
    <xdr:to>
      <xdr:col>6</xdr:col>
      <xdr:colOff>38100</xdr:colOff>
      <xdr:row>98</xdr:row>
      <xdr:rowOff>107959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0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99086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0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78359</xdr:rowOff>
    </xdr:from>
    <xdr:to>
      <xdr:col>55</xdr:col>
      <xdr:colOff>0</xdr:colOff>
      <xdr:row>36</xdr:row>
      <xdr:rowOff>100076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250559"/>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136669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80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100076</xdr:rowOff>
    </xdr:from>
    <xdr:to>
      <xdr:col>50</xdr:col>
      <xdr:colOff>114300</xdr:colOff>
      <xdr:row>36</xdr:row>
      <xdr:rowOff>165227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272276"/>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80281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423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165227</xdr:rowOff>
    </xdr:from>
    <xdr:to>
      <xdr:col>45</xdr:col>
      <xdr:colOff>177800</xdr:colOff>
      <xdr:row>37</xdr:row>
      <xdr:rowOff>18923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337427"/>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26797</xdr:rowOff>
    </xdr:from>
    <xdr:to>
      <xdr:col>46</xdr:col>
      <xdr:colOff>38100</xdr:colOff>
      <xdr:row>36</xdr:row>
      <xdr:rowOff>128397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144924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104648</xdr:rowOff>
    </xdr:from>
    <xdr:to>
      <xdr:col>41</xdr:col>
      <xdr:colOff>50800</xdr:colOff>
      <xdr:row>37</xdr:row>
      <xdr:rowOff>18923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276848"/>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26035</xdr:rowOff>
    </xdr:from>
    <xdr:to>
      <xdr:col>41</xdr:col>
      <xdr:colOff>101600</xdr:colOff>
      <xdr:row>35</xdr:row>
      <xdr:rowOff>127635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144162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580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152527</xdr:rowOff>
    </xdr:from>
    <xdr:to>
      <xdr:col>36</xdr:col>
      <xdr:colOff>165100</xdr:colOff>
      <xdr:row>31</xdr:row>
      <xdr:rowOff>82677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5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99204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507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27559</xdr:rowOff>
    </xdr:from>
    <xdr:to>
      <xdr:col>55</xdr:col>
      <xdr:colOff>50800</xdr:colOff>
      <xdr:row>36</xdr:row>
      <xdr:rowOff>129159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19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50436</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05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49276</xdr:rowOff>
    </xdr:from>
    <xdr:to>
      <xdr:col>50</xdr:col>
      <xdr:colOff>165100</xdr:colOff>
      <xdr:row>36</xdr:row>
      <xdr:rowOff>150876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2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167403</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59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114427</xdr:rowOff>
    </xdr:from>
    <xdr:to>
      <xdr:col>46</xdr:col>
      <xdr:colOff>38100</xdr:colOff>
      <xdr:row>37</xdr:row>
      <xdr:rowOff>44577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2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35704</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37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139573</xdr:rowOff>
    </xdr:from>
    <xdr:to>
      <xdr:col>41</xdr:col>
      <xdr:colOff>101600</xdr:colOff>
      <xdr:row>37</xdr:row>
      <xdr:rowOff>69723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31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60850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404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53848</xdr:rowOff>
    </xdr:from>
    <xdr:to>
      <xdr:col>36</xdr:col>
      <xdr:colOff>165100</xdr:colOff>
      <xdr:row>36</xdr:row>
      <xdr:rowOff>155448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22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146575</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31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14173</xdr:rowOff>
    </xdr:from>
    <xdr:to>
      <xdr:col>55</xdr:col>
      <xdr:colOff>0</xdr:colOff>
      <xdr:row>59</xdr:row>
      <xdr:rowOff>20490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10129723"/>
          <a:ext cx="838200" cy="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147127</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9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14173</xdr:rowOff>
    </xdr:from>
    <xdr:to>
      <xdr:col>50</xdr:col>
      <xdr:colOff>114300</xdr:colOff>
      <xdr:row>59</xdr:row>
      <xdr:rowOff>24306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10129723"/>
          <a:ext cx="889000" cy="1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79868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85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24306</xdr:rowOff>
    </xdr:from>
    <xdr:to>
      <xdr:col>45</xdr:col>
      <xdr:colOff>177800</xdr:colOff>
      <xdr:row>59</xdr:row>
      <xdr:rowOff>29846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10139856"/>
          <a:ext cx="889000" cy="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1008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87430</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86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29846</xdr:rowOff>
    </xdr:from>
    <xdr:to>
      <xdr:col>41</xdr:col>
      <xdr:colOff>50800</xdr:colOff>
      <xdr:row>59</xdr:row>
      <xdr:rowOff>30759</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10145396"/>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137029</xdr:rowOff>
    </xdr:from>
    <xdr:to>
      <xdr:col>41</xdr:col>
      <xdr:colOff>101600</xdr:colOff>
      <xdr:row>59</xdr:row>
      <xdr:rowOff>67179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1008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83706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85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136312</xdr:rowOff>
    </xdr:from>
    <xdr:to>
      <xdr:col>36</xdr:col>
      <xdr:colOff>165100</xdr:colOff>
      <xdr:row>59</xdr:row>
      <xdr:rowOff>66462</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1008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82989</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85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141140</xdr:rowOff>
    </xdr:from>
    <xdr:to>
      <xdr:col>55</xdr:col>
      <xdr:colOff>50800</xdr:colOff>
      <xdr:row>59</xdr:row>
      <xdr:rowOff>71290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8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102677</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1004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134823</xdr:rowOff>
    </xdr:from>
    <xdr:to>
      <xdr:col>50</xdr:col>
      <xdr:colOff>165100</xdr:colOff>
      <xdr:row>59</xdr:row>
      <xdr:rowOff>64973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7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56100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1017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144956</xdr:rowOff>
    </xdr:from>
    <xdr:to>
      <xdr:col>46</xdr:col>
      <xdr:colOff>38100</xdr:colOff>
      <xdr:row>59</xdr:row>
      <xdr:rowOff>75106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8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66233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1018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150496</xdr:rowOff>
    </xdr:from>
    <xdr:to>
      <xdr:col>41</xdr:col>
      <xdr:colOff>101600</xdr:colOff>
      <xdr:row>59</xdr:row>
      <xdr:rowOff>80646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9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71773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1018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151409</xdr:rowOff>
    </xdr:from>
    <xdr:to>
      <xdr:col>36</xdr:col>
      <xdr:colOff>165100</xdr:colOff>
      <xdr:row>59</xdr:row>
      <xdr:rowOff>81559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9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72686</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1018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162961</xdr:rowOff>
    </xdr:from>
    <xdr:to>
      <xdr:col>55</xdr:col>
      <xdr:colOff>0</xdr:colOff>
      <xdr:row>78</xdr:row>
      <xdr:rowOff>19989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193161"/>
          <a:ext cx="838200" cy="19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125113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298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89542</xdr:rowOff>
    </xdr:from>
    <xdr:to>
      <xdr:col>50</xdr:col>
      <xdr:colOff>114300</xdr:colOff>
      <xdr:row>78</xdr:row>
      <xdr:rowOff>19989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291192"/>
          <a:ext cx="889000" cy="10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111415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9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147720</xdr:rowOff>
    </xdr:from>
    <xdr:to>
      <xdr:col>45</xdr:col>
      <xdr:colOff>177800</xdr:colOff>
      <xdr:row>77</xdr:row>
      <xdr:rowOff>89542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177920"/>
          <a:ext cx="889000" cy="1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136392</xdr:rowOff>
    </xdr:from>
    <xdr:to>
      <xdr:col>46</xdr:col>
      <xdr:colOff>38100</xdr:colOff>
      <xdr:row>77</xdr:row>
      <xdr:rowOff>66542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83069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77406</xdr:rowOff>
    </xdr:from>
    <xdr:to>
      <xdr:col>41</xdr:col>
      <xdr:colOff>50800</xdr:colOff>
      <xdr:row>76</xdr:row>
      <xdr:rowOff>147720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107606"/>
          <a:ext cx="889000" cy="7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165461</xdr:rowOff>
    </xdr:from>
    <xdr:to>
      <xdr:col>41</xdr:col>
      <xdr:colOff>101600</xdr:colOff>
      <xdr:row>77</xdr:row>
      <xdr:rowOff>95611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86738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28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165043</xdr:rowOff>
    </xdr:from>
    <xdr:to>
      <xdr:col>36</xdr:col>
      <xdr:colOff>165100</xdr:colOff>
      <xdr:row>77</xdr:row>
      <xdr:rowOff>95193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86320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2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112161</xdr:rowOff>
    </xdr:from>
    <xdr:to>
      <xdr:col>55</xdr:col>
      <xdr:colOff>50800</xdr:colOff>
      <xdr:row>77</xdr:row>
      <xdr:rowOff>42311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14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90588</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12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140639</xdr:rowOff>
    </xdr:from>
    <xdr:to>
      <xdr:col>50</xdr:col>
      <xdr:colOff>165100</xdr:colOff>
      <xdr:row>78</xdr:row>
      <xdr:rowOff>70789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4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61916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43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38742</xdr:rowOff>
    </xdr:from>
    <xdr:to>
      <xdr:col>46</xdr:col>
      <xdr:colOff>38100</xdr:colOff>
      <xdr:row>77</xdr:row>
      <xdr:rowOff>140342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24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131469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33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96920</xdr:rowOff>
    </xdr:from>
    <xdr:to>
      <xdr:col>41</xdr:col>
      <xdr:colOff>101600</xdr:colOff>
      <xdr:row>77</xdr:row>
      <xdr:rowOff>27070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12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43597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290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26606</xdr:rowOff>
    </xdr:from>
    <xdr:to>
      <xdr:col>36</xdr:col>
      <xdr:colOff>165100</xdr:colOff>
      <xdr:row>76</xdr:row>
      <xdr:rowOff>128206</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0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144733</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283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74298</xdr:rowOff>
    </xdr:from>
    <xdr:to>
      <xdr:col>55</xdr:col>
      <xdr:colOff>0</xdr:colOff>
      <xdr:row>99</xdr:row>
      <xdr:rowOff>75873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7047848"/>
          <a:ext cx="838200" cy="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45317</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84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70594</xdr:rowOff>
    </xdr:from>
    <xdr:to>
      <xdr:col>50</xdr:col>
      <xdr:colOff>114300</xdr:colOff>
      <xdr:row>99</xdr:row>
      <xdr:rowOff>75873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7044144"/>
          <a:ext cx="889000" cy="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137422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7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70594</xdr:rowOff>
    </xdr:from>
    <xdr:to>
      <xdr:col>45</xdr:col>
      <xdr:colOff>177800</xdr:colOff>
      <xdr:row>99</xdr:row>
      <xdr:rowOff>72774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7044144"/>
          <a:ext cx="889000" cy="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136876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76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72343</xdr:rowOff>
    </xdr:from>
    <xdr:to>
      <xdr:col>41</xdr:col>
      <xdr:colOff>50800</xdr:colOff>
      <xdr:row>99</xdr:row>
      <xdr:rowOff>72774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7045893"/>
          <a:ext cx="8890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21841</xdr:rowOff>
    </xdr:from>
    <xdr:to>
      <xdr:col>41</xdr:col>
      <xdr:colOff>101600</xdr:colOff>
      <xdr:row>99</xdr:row>
      <xdr:rowOff>123441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99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24679</xdr:rowOff>
    </xdr:from>
    <xdr:to>
      <xdr:col>36</xdr:col>
      <xdr:colOff>165100</xdr:colOff>
      <xdr:row>99</xdr:row>
      <xdr:rowOff>126279</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99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117406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709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23498</xdr:rowOff>
    </xdr:from>
    <xdr:to>
      <xdr:col>55</xdr:col>
      <xdr:colOff>50800</xdr:colOff>
      <xdr:row>99</xdr:row>
      <xdr:rowOff>125098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99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868</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97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25073</xdr:rowOff>
    </xdr:from>
    <xdr:to>
      <xdr:col>50</xdr:col>
      <xdr:colOff>165100</xdr:colOff>
      <xdr:row>99</xdr:row>
      <xdr:rowOff>126673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99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117800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709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19794</xdr:rowOff>
    </xdr:from>
    <xdr:to>
      <xdr:col>46</xdr:col>
      <xdr:colOff>38100</xdr:colOff>
      <xdr:row>99</xdr:row>
      <xdr:rowOff>121394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99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112521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708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21974</xdr:rowOff>
    </xdr:from>
    <xdr:to>
      <xdr:col>41</xdr:col>
      <xdr:colOff>101600</xdr:colOff>
      <xdr:row>99</xdr:row>
      <xdr:rowOff>123574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99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114701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70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21543</xdr:rowOff>
    </xdr:from>
    <xdr:to>
      <xdr:col>36</xdr:col>
      <xdr:colOff>165100</xdr:colOff>
      <xdr:row>99</xdr:row>
      <xdr:rowOff>123143</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99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139670</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77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91890</xdr:rowOff>
    </xdr:from>
    <xdr:to>
      <xdr:col>85</xdr:col>
      <xdr:colOff>127000</xdr:colOff>
      <xdr:row>38</xdr:row>
      <xdr:rowOff>4390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092640"/>
          <a:ext cx="838200" cy="42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52134</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224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91890</xdr:rowOff>
    </xdr:from>
    <xdr:to>
      <xdr:col>81</xdr:col>
      <xdr:colOff>50800</xdr:colOff>
      <xdr:row>38</xdr:row>
      <xdr:rowOff>41892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092640"/>
          <a:ext cx="889000" cy="46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87672</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43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36667</xdr:rowOff>
    </xdr:from>
    <xdr:to>
      <xdr:col>76</xdr:col>
      <xdr:colOff>114300</xdr:colOff>
      <xdr:row>38</xdr:row>
      <xdr:rowOff>41892</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6551767"/>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167468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1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36667</xdr:rowOff>
    </xdr:from>
    <xdr:to>
      <xdr:col>71</xdr:col>
      <xdr:colOff>177800</xdr:colOff>
      <xdr:row>38</xdr:row>
      <xdr:rowOff>39846</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551767"/>
          <a:ext cx="889000" cy="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13386</xdr:rowOff>
    </xdr:from>
    <xdr:to>
      <xdr:col>72</xdr:col>
      <xdr:colOff>38100</xdr:colOff>
      <xdr:row>37</xdr:row>
      <xdr:rowOff>114986</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3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131513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13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56254</xdr:rowOff>
    </xdr:from>
    <xdr:to>
      <xdr:col>67</xdr:col>
      <xdr:colOff>101600</xdr:colOff>
      <xdr:row>37</xdr:row>
      <xdr:rowOff>157854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39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2931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17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125040</xdr:rowOff>
    </xdr:from>
    <xdr:to>
      <xdr:col>85</xdr:col>
      <xdr:colOff>177800</xdr:colOff>
      <xdr:row>38</xdr:row>
      <xdr:rowOff>55190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46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39967</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38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41090</xdr:rowOff>
    </xdr:from>
    <xdr:to>
      <xdr:col>81</xdr:col>
      <xdr:colOff>101600</xdr:colOff>
      <xdr:row>35</xdr:row>
      <xdr:rowOff>142690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0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159217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81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162542</xdr:rowOff>
    </xdr:from>
    <xdr:to>
      <xdr:col>76</xdr:col>
      <xdr:colOff>165100</xdr:colOff>
      <xdr:row>38</xdr:row>
      <xdr:rowOff>92692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50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83819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5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157317</xdr:rowOff>
    </xdr:from>
    <xdr:to>
      <xdr:col>72</xdr:col>
      <xdr:colOff>38100</xdr:colOff>
      <xdr:row>38</xdr:row>
      <xdr:rowOff>87467</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50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78594</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59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160496</xdr:rowOff>
    </xdr:from>
    <xdr:to>
      <xdr:col>67</xdr:col>
      <xdr:colOff>101600</xdr:colOff>
      <xdr:row>38</xdr:row>
      <xdr:rowOff>90646</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50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81773</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59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73493</xdr:rowOff>
    </xdr:from>
    <xdr:to>
      <xdr:col>85</xdr:col>
      <xdr:colOff>127000</xdr:colOff>
      <xdr:row>57</xdr:row>
      <xdr:rowOff>66228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674693"/>
          <a:ext cx="838200" cy="16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123134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5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85951</xdr:rowOff>
    </xdr:from>
    <xdr:to>
      <xdr:col>81</xdr:col>
      <xdr:colOff>50800</xdr:colOff>
      <xdr:row>56</xdr:row>
      <xdr:rowOff>73493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515701"/>
          <a:ext cx="889000" cy="15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166581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76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85951</xdr:rowOff>
    </xdr:from>
    <xdr:to>
      <xdr:col>76</xdr:col>
      <xdr:colOff>114300</xdr:colOff>
      <xdr:row>57</xdr:row>
      <xdr:rowOff>68761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515701"/>
          <a:ext cx="889000" cy="32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19325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68761</xdr:rowOff>
    </xdr:from>
    <xdr:to>
      <xdr:col>71</xdr:col>
      <xdr:colOff>177800</xdr:colOff>
      <xdr:row>57</xdr:row>
      <xdr:rowOff>115313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841411"/>
          <a:ext cx="889000" cy="4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71234</xdr:rowOff>
    </xdr:from>
    <xdr:to>
      <xdr:col>72</xdr:col>
      <xdr:colOff>38100</xdr:colOff>
      <xdr:row>57</xdr:row>
      <xdr:rowOff>1384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17911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79971</xdr:rowOff>
    </xdr:from>
    <xdr:to>
      <xdr:col>67</xdr:col>
      <xdr:colOff>101600</xdr:colOff>
      <xdr:row>57</xdr:row>
      <xdr:rowOff>10121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8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26648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45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15428</xdr:rowOff>
    </xdr:from>
    <xdr:to>
      <xdr:col>85</xdr:col>
      <xdr:colOff>177800</xdr:colOff>
      <xdr:row>57</xdr:row>
      <xdr:rowOff>117028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78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101805</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70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22693</xdr:rowOff>
    </xdr:from>
    <xdr:to>
      <xdr:col>81</xdr:col>
      <xdr:colOff>101600</xdr:colOff>
      <xdr:row>56</xdr:row>
      <xdr:rowOff>124293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62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140820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39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35151</xdr:rowOff>
    </xdr:from>
    <xdr:to>
      <xdr:col>76</xdr:col>
      <xdr:colOff>165100</xdr:colOff>
      <xdr:row>55</xdr:row>
      <xdr:rowOff>136751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46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153278</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292795" y="924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17961</xdr:rowOff>
    </xdr:from>
    <xdr:to>
      <xdr:col>72</xdr:col>
      <xdr:colOff>38100</xdr:colOff>
      <xdr:row>57</xdr:row>
      <xdr:rowOff>119561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79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110688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88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64513</xdr:rowOff>
    </xdr:from>
    <xdr:to>
      <xdr:col>67</xdr:col>
      <xdr:colOff>101600</xdr:colOff>
      <xdr:row>57</xdr:row>
      <xdr:rowOff>166113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3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157240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92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29538</xdr:rowOff>
    </xdr:from>
    <xdr:to>
      <xdr:col>85</xdr:col>
      <xdr:colOff>127000</xdr:colOff>
      <xdr:row>79</xdr:row>
      <xdr:rowOff>39670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74088"/>
          <a:ext cx="838200" cy="1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166508</xdr:rowOff>
    </xdr:from>
    <xdr:to>
      <xdr:col>81</xdr:col>
      <xdr:colOff>50800</xdr:colOff>
      <xdr:row>79</xdr:row>
      <xdr:rowOff>29538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39608"/>
          <a:ext cx="889000" cy="3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139503</xdr:rowOff>
    </xdr:from>
    <xdr:to>
      <xdr:col>76</xdr:col>
      <xdr:colOff>114300</xdr:colOff>
      <xdr:row>78</xdr:row>
      <xdr:rowOff>166508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12603"/>
          <a:ext cx="889000" cy="2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74165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6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139503</xdr:rowOff>
    </xdr:from>
    <xdr:to>
      <xdr:col>71</xdr:col>
      <xdr:colOff>177800</xdr:colOff>
      <xdr:row>78</xdr:row>
      <xdr:rowOff>154876</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512603"/>
          <a:ext cx="889000" cy="1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153918</xdr:rowOff>
    </xdr:from>
    <xdr:to>
      <xdr:col>72</xdr:col>
      <xdr:colOff>38100</xdr:colOff>
      <xdr:row>79</xdr:row>
      <xdr:rowOff>84068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52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75195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61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148000</xdr:rowOff>
    </xdr:from>
    <xdr:to>
      <xdr:col>67</xdr:col>
      <xdr:colOff>101600</xdr:colOff>
      <xdr:row>79</xdr:row>
      <xdr:rowOff>78150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2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69277</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61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160320</xdr:rowOff>
    </xdr:from>
    <xdr:to>
      <xdr:col>85</xdr:col>
      <xdr:colOff>177800</xdr:colOff>
      <xdr:row>79</xdr:row>
      <xdr:rowOff>90470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124978</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9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150188</xdr:rowOff>
    </xdr:from>
    <xdr:to>
      <xdr:col>81</xdr:col>
      <xdr:colOff>101600</xdr:colOff>
      <xdr:row>79</xdr:row>
      <xdr:rowOff>80338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2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71465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61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115708</xdr:rowOff>
    </xdr:from>
    <xdr:to>
      <xdr:col>76</xdr:col>
      <xdr:colOff>165100</xdr:colOff>
      <xdr:row>79</xdr:row>
      <xdr:rowOff>45858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8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62385</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25111" y="1326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88703</xdr:rowOff>
    </xdr:from>
    <xdr:to>
      <xdr:col>72</xdr:col>
      <xdr:colOff>38100</xdr:colOff>
      <xdr:row>79</xdr:row>
      <xdr:rowOff>18853</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6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35380</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36111" y="132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104076</xdr:rowOff>
    </xdr:from>
    <xdr:to>
      <xdr:col>67</xdr:col>
      <xdr:colOff>101600</xdr:colOff>
      <xdr:row>79</xdr:row>
      <xdr:rowOff>34226</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7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50753</xdr:rowOff>
    </xdr:from>
    <xdr:ext cx="534377"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47111" y="132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80150</xdr:rowOff>
    </xdr:from>
    <xdr:to>
      <xdr:col>85</xdr:col>
      <xdr:colOff>127000</xdr:colOff>
      <xdr:row>97</xdr:row>
      <xdr:rowOff>82280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710800"/>
          <a:ext cx="838200" cy="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134331</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2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75212</xdr:rowOff>
    </xdr:from>
    <xdr:to>
      <xdr:col>81</xdr:col>
      <xdr:colOff>50800</xdr:colOff>
      <xdr:row>97</xdr:row>
      <xdr:rowOff>82280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705862"/>
          <a:ext cx="889000" cy="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62881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5406</xdr:rowOff>
    </xdr:from>
    <xdr:to>
      <xdr:col>76</xdr:col>
      <xdr:colOff>114300</xdr:colOff>
      <xdr:row>97</xdr:row>
      <xdr:rowOff>75212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636056"/>
          <a:ext cx="889000" cy="6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65464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161238</xdr:rowOff>
    </xdr:from>
    <xdr:to>
      <xdr:col>71</xdr:col>
      <xdr:colOff>177800</xdr:colOff>
      <xdr:row>97</xdr:row>
      <xdr:rowOff>5406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620438"/>
          <a:ext cx="889000" cy="1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101428</xdr:rowOff>
    </xdr:from>
    <xdr:to>
      <xdr:col>72</xdr:col>
      <xdr:colOff>38100</xdr:colOff>
      <xdr:row>97</xdr:row>
      <xdr:rowOff>31578</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48105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92735</xdr:rowOff>
    </xdr:from>
    <xdr:to>
      <xdr:col>67</xdr:col>
      <xdr:colOff>101600</xdr:colOff>
      <xdr:row>97</xdr:row>
      <xdr:rowOff>22885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39412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3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29350</xdr:rowOff>
    </xdr:from>
    <xdr:to>
      <xdr:col>85</xdr:col>
      <xdr:colOff>177800</xdr:colOff>
      <xdr:row>97</xdr:row>
      <xdr:rowOff>130950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7777</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3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31480</xdr:rowOff>
    </xdr:from>
    <xdr:to>
      <xdr:col>81</xdr:col>
      <xdr:colOff>101600</xdr:colOff>
      <xdr:row>97</xdr:row>
      <xdr:rowOff>133080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6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124207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5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24412</xdr:rowOff>
    </xdr:from>
    <xdr:to>
      <xdr:col>76</xdr:col>
      <xdr:colOff>165100</xdr:colOff>
      <xdr:row>97</xdr:row>
      <xdr:rowOff>126012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5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117139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74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126056</xdr:rowOff>
    </xdr:from>
    <xdr:to>
      <xdr:col>72</xdr:col>
      <xdr:colOff>38100</xdr:colOff>
      <xdr:row>97</xdr:row>
      <xdr:rowOff>56206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58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47333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67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110438</xdr:rowOff>
    </xdr:from>
    <xdr:to>
      <xdr:col>67</xdr:col>
      <xdr:colOff>101600</xdr:colOff>
      <xdr:row>97</xdr:row>
      <xdr:rowOff>40588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6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31715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66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132334</xdr:rowOff>
    </xdr:from>
    <xdr:to>
      <xdr:col>107</xdr:col>
      <xdr:colOff>101600</xdr:colOff>
      <xdr:row>37</xdr:row>
      <xdr:rowOff>62484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79011</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30988</xdr:rowOff>
    </xdr:from>
    <xdr:to>
      <xdr:col>102</xdr:col>
      <xdr:colOff>165100</xdr:colOff>
      <xdr:row>38</xdr:row>
      <xdr:rowOff>132588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149115</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70231</xdr:rowOff>
    </xdr:from>
    <xdr:to>
      <xdr:col>98</xdr:col>
      <xdr:colOff>38100</xdr:colOff>
      <xdr:row>39</xdr:row>
      <xdr:rowOff>381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16908</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民生</a:t>
          </a:r>
          <a:r>
            <a:rPr kumimoji="1" lang="ja-JP" altLang="ja-JP" sz="1100">
              <a:solidFill>
                <a:schemeClr val="dk1"/>
              </a:solidFill>
              <a:effectLst/>
              <a:latin typeface="+mn-lt"/>
              <a:ea typeface="+mn-ea"/>
              <a:cs typeface="+mn-cs"/>
            </a:rPr>
            <a:t>費の住民一人当たりコストは</a:t>
          </a:r>
          <a:r>
            <a:rPr kumimoji="1" lang="en-US" altLang="ja-JP" sz="1100">
              <a:solidFill>
                <a:schemeClr val="dk1"/>
              </a:solidFill>
              <a:effectLst/>
              <a:latin typeface="+mn-lt"/>
              <a:ea typeface="+mn-ea"/>
              <a:cs typeface="+mn-cs"/>
            </a:rPr>
            <a:t>191,851</a:t>
          </a:r>
          <a:r>
            <a:rPr kumimoji="1" lang="ja-JP" altLang="ja-JP" sz="1100">
              <a:solidFill>
                <a:schemeClr val="dk1"/>
              </a:solidFill>
              <a:effectLst/>
              <a:latin typeface="+mn-lt"/>
              <a:ea typeface="+mn-ea"/>
              <a:cs typeface="+mn-cs"/>
            </a:rPr>
            <a:t>円となっており、類似団体平均を大きく上回っている。これは、</a:t>
          </a:r>
          <a:r>
            <a:rPr kumimoji="1" lang="ja-JP" altLang="en-US" sz="1100">
              <a:solidFill>
                <a:schemeClr val="dk1"/>
              </a:solidFill>
              <a:effectLst/>
              <a:latin typeface="+mn-lt"/>
              <a:ea typeface="+mn-ea"/>
              <a:cs typeface="+mn-cs"/>
            </a:rPr>
            <a:t>統合保育所</a:t>
          </a:r>
          <a:r>
            <a:rPr kumimoji="1" lang="ja-JP" altLang="ja-JP" sz="1100">
              <a:solidFill>
                <a:schemeClr val="dk1"/>
              </a:solidFill>
              <a:effectLst/>
              <a:latin typeface="+mn-lt"/>
              <a:ea typeface="+mn-ea"/>
              <a:cs typeface="+mn-cs"/>
            </a:rPr>
            <a:t>を整備したことにより普通建設事業費が大きく伸びていることが要因であ</a:t>
          </a:r>
          <a:r>
            <a:rPr kumimoji="1" lang="ja-JP" altLang="en-US" sz="1100">
              <a:solidFill>
                <a:schemeClr val="dk1"/>
              </a:solidFill>
              <a:effectLst/>
              <a:latin typeface="+mn-lt"/>
              <a:ea typeface="+mn-ea"/>
              <a:cs typeface="+mn-cs"/>
            </a:rPr>
            <a:t>るが、当該事業完了により</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は減少することが見込まれる。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消防</a:t>
          </a:r>
          <a:r>
            <a:rPr kumimoji="1" lang="ja-JP" altLang="ja-JP" sz="1100">
              <a:solidFill>
                <a:schemeClr val="dk1"/>
              </a:solidFill>
              <a:effectLst/>
              <a:latin typeface="+mn-lt"/>
              <a:ea typeface="+mn-ea"/>
              <a:cs typeface="+mn-cs"/>
            </a:rPr>
            <a:t>費については、</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に防災行政無線整備が完了したことにより大幅な減となった。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公債費は住民一人当たり</a:t>
          </a:r>
          <a:r>
            <a:rPr kumimoji="1" lang="en-US" altLang="ja-JP" sz="1100">
              <a:solidFill>
                <a:schemeClr val="dk1"/>
              </a:solidFill>
              <a:effectLst/>
              <a:latin typeface="+mn-lt"/>
              <a:ea typeface="+mn-ea"/>
              <a:cs typeface="+mn-cs"/>
            </a:rPr>
            <a:t>50,525</a:t>
          </a:r>
          <a:r>
            <a:rPr kumimoji="1" lang="ja-JP" altLang="ja-JP" sz="1100">
              <a:solidFill>
                <a:schemeClr val="dk1"/>
              </a:solidFill>
              <a:effectLst/>
              <a:latin typeface="+mn-lt"/>
              <a:ea typeface="+mn-ea"/>
              <a:cs typeface="+mn-cs"/>
            </a:rPr>
            <a:t>円となっており、近年は類似団体平均を下回って推移している。しかし、</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以降は大型事業に取組んでいることから地方債の発行が多額となっており、これらの元金償還開始に伴って公債費の伸びが懸念される。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国の経済対策等による臨時交付金や地方創生関係交付金、</a:t>
          </a:r>
          <a:r>
            <a:rPr kumimoji="1" lang="en-US" altLang="ja-JP" sz="1100">
              <a:solidFill>
                <a:schemeClr val="dk1"/>
              </a:solidFill>
              <a:effectLst/>
              <a:latin typeface="+mn-lt"/>
              <a:ea typeface="+mn-ea"/>
              <a:cs typeface="+mn-cs"/>
            </a:rPr>
            <a:t>H22</a:t>
          </a:r>
          <a:r>
            <a:rPr kumimoji="1" lang="ja-JP" altLang="ja-JP" sz="1100">
              <a:solidFill>
                <a:schemeClr val="dk1"/>
              </a:solidFill>
              <a:effectLst/>
              <a:latin typeface="+mn-lt"/>
              <a:ea typeface="+mn-ea"/>
              <a:cs typeface="+mn-cs"/>
            </a:rPr>
            <a:t>から新たに過疎対策事業（ソフト分）を活用するなど、有利な財源により事業を実施でき</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ことから、実質収支はある程度の額を確保できている。また、財政調整基金についても過年度と同程度の残高を</a:t>
          </a:r>
          <a:r>
            <a:rPr kumimoji="1" lang="ja-JP" altLang="en-US" sz="1100">
              <a:solidFill>
                <a:schemeClr val="dk1"/>
              </a:solidFill>
              <a:effectLst/>
              <a:latin typeface="+mn-lt"/>
              <a:ea typeface="+mn-ea"/>
              <a:cs typeface="+mn-cs"/>
            </a:rPr>
            <a:t>維持することができている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しかし、今後は</a:t>
          </a:r>
          <a:r>
            <a:rPr kumimoji="1" lang="ja-JP" altLang="en-US" sz="1100">
              <a:solidFill>
                <a:schemeClr val="dk1"/>
              </a:solidFill>
              <a:effectLst/>
              <a:latin typeface="+mn-lt"/>
              <a:ea typeface="+mn-ea"/>
              <a:cs typeface="+mn-cs"/>
            </a:rPr>
            <a:t>町税や</a:t>
          </a:r>
          <a:r>
            <a:rPr kumimoji="1" lang="ja-JP" altLang="ja-JP" sz="1100">
              <a:solidFill>
                <a:schemeClr val="dk1"/>
              </a:solidFill>
              <a:effectLst/>
              <a:latin typeface="+mn-lt"/>
              <a:ea typeface="+mn-ea"/>
              <a:cs typeface="+mn-cs"/>
            </a:rPr>
            <a:t>地方交付税を</a:t>
          </a:r>
          <a:r>
            <a:rPr kumimoji="1" lang="ja-JP" altLang="en-US" sz="1100">
              <a:solidFill>
                <a:schemeClr val="dk1"/>
              </a:solidFill>
              <a:effectLst/>
              <a:latin typeface="+mn-lt"/>
              <a:ea typeface="+mn-ea"/>
              <a:cs typeface="+mn-cs"/>
            </a:rPr>
            <a:t>はじめ</a:t>
          </a:r>
          <a:r>
            <a:rPr kumimoji="1" lang="ja-JP" altLang="ja-JP" sz="1100">
              <a:solidFill>
                <a:schemeClr val="dk1"/>
              </a:solidFill>
              <a:effectLst/>
              <a:latin typeface="+mn-lt"/>
              <a:ea typeface="+mn-ea"/>
              <a:cs typeface="+mn-cs"/>
            </a:rPr>
            <a:t>とする一般財源の伸びを期待することが難しい状況にあるため、さらなる歳出抑制に努めていく。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すべての会計において黒字であるため、赤字比率は発生していない。このうち一般会計では、前年度との比較で</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となったが、</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に比べ</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社会資本整備総合交付金事業や地方創生交付金事業等の国庫補助事業を</a:t>
          </a:r>
          <a:r>
            <a:rPr kumimoji="1" lang="ja-JP" altLang="en-US" sz="1100">
              <a:solidFill>
                <a:schemeClr val="dk1"/>
              </a:solidFill>
              <a:effectLst/>
              <a:latin typeface="+mn-lt"/>
              <a:ea typeface="+mn-ea"/>
              <a:cs typeface="+mn-cs"/>
            </a:rPr>
            <a:t>多く</a:t>
          </a:r>
          <a:r>
            <a:rPr kumimoji="1" lang="ja-JP" altLang="ja-JP" sz="1100">
              <a:solidFill>
                <a:schemeClr val="dk1"/>
              </a:solidFill>
              <a:effectLst/>
              <a:latin typeface="+mn-lt"/>
              <a:ea typeface="+mn-ea"/>
              <a:cs typeface="+mn-cs"/>
            </a:rPr>
            <a:t>活用したこと等により黒字額が増加し</a:t>
          </a:r>
          <a:r>
            <a:rPr kumimoji="1" lang="ja-JP" altLang="en-US" sz="1100">
              <a:solidFill>
                <a:schemeClr val="dk1"/>
              </a:solidFill>
              <a:effectLst/>
              <a:latin typeface="+mn-lt"/>
              <a:ea typeface="+mn-ea"/>
              <a:cs typeface="+mn-cs"/>
            </a:rPr>
            <a:t>たことによるも</a:t>
          </a:r>
          <a:r>
            <a:rPr kumimoji="1" lang="ja-JP" altLang="ja-JP" sz="1100">
              <a:solidFill>
                <a:schemeClr val="dk1"/>
              </a:solidFill>
              <a:effectLst/>
              <a:latin typeface="+mn-lt"/>
              <a:ea typeface="+mn-ea"/>
              <a:cs typeface="+mn-cs"/>
            </a:rPr>
            <a:t>のである。</a:t>
          </a:r>
          <a:endParaRPr lang="ja-JP" altLang="ja-JP" sz="1400">
            <a:effectLst/>
          </a:endParaRPr>
        </a:p>
        <a:p>
          <a:r>
            <a:rPr kumimoji="1" lang="ja-JP" altLang="ja-JP" sz="1100">
              <a:solidFill>
                <a:schemeClr val="dk1"/>
              </a:solidFill>
              <a:effectLst/>
              <a:latin typeface="+mn-lt"/>
              <a:ea typeface="+mn-ea"/>
              <a:cs typeface="+mn-cs"/>
            </a:rPr>
            <a:t>　今後とも一般会計及び公営企業や公営事業会計も含めて、健全な財政運営に努めていく。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72</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74</v>
      </c>
      <c r="C3" s="626"/>
      <c r="D3" s="626"/>
      <c r="E3" s="627"/>
      <c r="F3" s="627"/>
      <c r="G3" s="627"/>
      <c r="H3" s="627"/>
      <c r="I3" s="627"/>
      <c r="J3" s="627"/>
      <c r="K3" s="627"/>
      <c r="L3" s="627" t="s">
        <v>75</v>
      </c>
      <c r="M3" s="627"/>
      <c r="N3" s="627"/>
      <c r="O3" s="627"/>
      <c r="P3" s="627"/>
      <c r="Q3" s="627"/>
      <c r="R3" s="630"/>
      <c r="S3" s="630"/>
      <c r="T3" s="630"/>
      <c r="U3" s="630"/>
      <c r="V3" s="631"/>
      <c r="W3" s="524" t="s">
        <v>76</v>
      </c>
      <c r="X3" s="525"/>
      <c r="Y3" s="525"/>
      <c r="Z3" s="525"/>
      <c r="AA3" s="525"/>
      <c r="AB3" s="626"/>
      <c r="AC3" s="630" t="s">
        <v>77</v>
      </c>
      <c r="AD3" s="525"/>
      <c r="AE3" s="525"/>
      <c r="AF3" s="525"/>
      <c r="AG3" s="525"/>
      <c r="AH3" s="525"/>
      <c r="AI3" s="525"/>
      <c r="AJ3" s="525"/>
      <c r="AK3" s="525"/>
      <c r="AL3" s="592"/>
      <c r="AM3" s="524" t="s">
        <v>78</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79</v>
      </c>
      <c r="BO3" s="525"/>
      <c r="BP3" s="525"/>
      <c r="BQ3" s="525"/>
      <c r="BR3" s="525"/>
      <c r="BS3" s="525"/>
      <c r="BT3" s="525"/>
      <c r="BU3" s="592"/>
      <c r="BV3" s="524" t="s">
        <v>80</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81</v>
      </c>
      <c r="CU3" s="525"/>
      <c r="CV3" s="525"/>
      <c r="CW3" s="525"/>
      <c r="CX3" s="525"/>
      <c r="CY3" s="525"/>
      <c r="CZ3" s="525"/>
      <c r="DA3" s="592"/>
      <c r="DB3" s="524" t="s">
        <v>82</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83</v>
      </c>
      <c r="AZ4" s="438"/>
      <c r="BA4" s="438"/>
      <c r="BB4" s="438"/>
      <c r="BC4" s="438"/>
      <c r="BD4" s="438"/>
      <c r="BE4" s="438"/>
      <c r="BF4" s="438"/>
      <c r="BG4" s="438"/>
      <c r="BH4" s="438"/>
      <c r="BI4" s="438"/>
      <c r="BJ4" s="438"/>
      <c r="BK4" s="438"/>
      <c r="BL4" s="438"/>
      <c r="BM4" s="439"/>
      <c r="BN4" s="440">
        <v>5589908</v>
      </c>
      <c r="BO4" s="441"/>
      <c r="BP4" s="441"/>
      <c r="BQ4" s="441"/>
      <c r="BR4" s="441"/>
      <c r="BS4" s="441"/>
      <c r="BT4" s="441"/>
      <c r="BU4" s="442"/>
      <c r="BV4" s="440">
        <v>5809445</v>
      </c>
      <c r="BW4" s="441"/>
      <c r="BX4" s="441"/>
      <c r="BY4" s="441"/>
      <c r="BZ4" s="441"/>
      <c r="CA4" s="441"/>
      <c r="CB4" s="441"/>
      <c r="CC4" s="442"/>
      <c r="CD4" s="618" t="s">
        <v>84</v>
      </c>
      <c r="CE4" s="619"/>
      <c r="CF4" s="619"/>
      <c r="CG4" s="619"/>
      <c r="CH4" s="619"/>
      <c r="CI4" s="619"/>
      <c r="CJ4" s="619"/>
      <c r="CK4" s="619"/>
      <c r="CL4" s="619"/>
      <c r="CM4" s="619"/>
      <c r="CN4" s="619"/>
      <c r="CO4" s="619"/>
      <c r="CP4" s="619"/>
      <c r="CQ4" s="619"/>
      <c r="CR4" s="619"/>
      <c r="CS4" s="620"/>
      <c r="CT4" s="621">
        <v>6.9</v>
      </c>
      <c r="CU4" s="622"/>
      <c r="CV4" s="622"/>
      <c r="CW4" s="622"/>
      <c r="CX4" s="622"/>
      <c r="CY4" s="622"/>
      <c r="CZ4" s="622"/>
      <c r="DA4" s="623"/>
      <c r="DB4" s="621">
        <v>5.9</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85</v>
      </c>
      <c r="AN5" s="419"/>
      <c r="AO5" s="419"/>
      <c r="AP5" s="419"/>
      <c r="AQ5" s="419"/>
      <c r="AR5" s="419"/>
      <c r="AS5" s="419"/>
      <c r="AT5" s="420"/>
      <c r="AU5" s="502" t="s">
        <v>86</v>
      </c>
      <c r="AV5" s="503"/>
      <c r="AW5" s="503"/>
      <c r="AX5" s="503"/>
      <c r="AY5" s="425" t="s">
        <v>87</v>
      </c>
      <c r="AZ5" s="426"/>
      <c r="BA5" s="426"/>
      <c r="BB5" s="426"/>
      <c r="BC5" s="426"/>
      <c r="BD5" s="426"/>
      <c r="BE5" s="426"/>
      <c r="BF5" s="426"/>
      <c r="BG5" s="426"/>
      <c r="BH5" s="426"/>
      <c r="BI5" s="426"/>
      <c r="BJ5" s="426"/>
      <c r="BK5" s="426"/>
      <c r="BL5" s="426"/>
      <c r="BM5" s="427"/>
      <c r="BN5" s="445">
        <v>5359996</v>
      </c>
      <c r="BO5" s="446"/>
      <c r="BP5" s="446"/>
      <c r="BQ5" s="446"/>
      <c r="BR5" s="446"/>
      <c r="BS5" s="446"/>
      <c r="BT5" s="446"/>
      <c r="BU5" s="447"/>
      <c r="BV5" s="445">
        <v>5557894</v>
      </c>
      <c r="BW5" s="446"/>
      <c r="BX5" s="446"/>
      <c r="BY5" s="446"/>
      <c r="BZ5" s="446"/>
      <c r="CA5" s="446"/>
      <c r="CB5" s="446"/>
      <c r="CC5" s="447"/>
      <c r="CD5" s="454" t="s">
        <v>88</v>
      </c>
      <c r="CE5" s="455"/>
      <c r="CF5" s="455"/>
      <c r="CG5" s="455"/>
      <c r="CH5" s="455"/>
      <c r="CI5" s="455"/>
      <c r="CJ5" s="455"/>
      <c r="CK5" s="455"/>
      <c r="CL5" s="455"/>
      <c r="CM5" s="455"/>
      <c r="CN5" s="455"/>
      <c r="CO5" s="455"/>
      <c r="CP5" s="455"/>
      <c r="CQ5" s="455"/>
      <c r="CR5" s="455"/>
      <c r="CS5" s="456"/>
      <c r="CT5" s="415">
        <v>81.3</v>
      </c>
      <c r="CU5" s="416"/>
      <c r="CV5" s="416"/>
      <c r="CW5" s="416"/>
      <c r="CX5" s="416"/>
      <c r="CY5" s="416"/>
      <c r="CZ5" s="416"/>
      <c r="DA5" s="417"/>
      <c r="DB5" s="415">
        <v>81.400000000000006</v>
      </c>
      <c r="DC5" s="416"/>
      <c r="DD5" s="416"/>
      <c r="DE5" s="416"/>
      <c r="DF5" s="416"/>
      <c r="DG5" s="416"/>
      <c r="DH5" s="416"/>
      <c r="DI5" s="417"/>
      <c r="DJ5" s="165"/>
      <c r="DK5" s="165"/>
      <c r="DL5" s="165"/>
      <c r="DM5" s="165"/>
      <c r="DN5" s="165"/>
      <c r="DO5" s="165"/>
    </row>
    <row r="6" spans="1:119" ht="18.75" customHeight="1">
      <c r="A6" s="166"/>
      <c r="B6" s="598" t="s">
        <v>89</v>
      </c>
      <c r="C6" s="459"/>
      <c r="D6" s="459"/>
      <c r="E6" s="599"/>
      <c r="F6" s="599"/>
      <c r="G6" s="599"/>
      <c r="H6" s="599"/>
      <c r="I6" s="599"/>
      <c r="J6" s="599"/>
      <c r="K6" s="599"/>
      <c r="L6" s="599" t="s">
        <v>90</v>
      </c>
      <c r="M6" s="599"/>
      <c r="N6" s="599"/>
      <c r="O6" s="599"/>
      <c r="P6" s="599"/>
      <c r="Q6" s="599"/>
      <c r="R6" s="483"/>
      <c r="S6" s="483"/>
      <c r="T6" s="483"/>
      <c r="U6" s="483"/>
      <c r="V6" s="605"/>
      <c r="W6" s="536" t="s">
        <v>91</v>
      </c>
      <c r="X6" s="458"/>
      <c r="Y6" s="458"/>
      <c r="Z6" s="458"/>
      <c r="AA6" s="458"/>
      <c r="AB6" s="459"/>
      <c r="AC6" s="610" t="s">
        <v>92</v>
      </c>
      <c r="AD6" s="611"/>
      <c r="AE6" s="611"/>
      <c r="AF6" s="611"/>
      <c r="AG6" s="611"/>
      <c r="AH6" s="611"/>
      <c r="AI6" s="611"/>
      <c r="AJ6" s="611"/>
      <c r="AK6" s="611"/>
      <c r="AL6" s="612"/>
      <c r="AM6" s="514" t="s">
        <v>93</v>
      </c>
      <c r="AN6" s="419"/>
      <c r="AO6" s="419"/>
      <c r="AP6" s="419"/>
      <c r="AQ6" s="419"/>
      <c r="AR6" s="419"/>
      <c r="AS6" s="419"/>
      <c r="AT6" s="420"/>
      <c r="AU6" s="502" t="s">
        <v>86</v>
      </c>
      <c r="AV6" s="503"/>
      <c r="AW6" s="503"/>
      <c r="AX6" s="503"/>
      <c r="AY6" s="425" t="s">
        <v>94</v>
      </c>
      <c r="AZ6" s="426"/>
      <c r="BA6" s="426"/>
      <c r="BB6" s="426"/>
      <c r="BC6" s="426"/>
      <c r="BD6" s="426"/>
      <c r="BE6" s="426"/>
      <c r="BF6" s="426"/>
      <c r="BG6" s="426"/>
      <c r="BH6" s="426"/>
      <c r="BI6" s="426"/>
      <c r="BJ6" s="426"/>
      <c r="BK6" s="426"/>
      <c r="BL6" s="426"/>
      <c r="BM6" s="427"/>
      <c r="BN6" s="445">
        <v>229912</v>
      </c>
      <c r="BO6" s="446"/>
      <c r="BP6" s="446"/>
      <c r="BQ6" s="446"/>
      <c r="BR6" s="446"/>
      <c r="BS6" s="446"/>
      <c r="BT6" s="446"/>
      <c r="BU6" s="447"/>
      <c r="BV6" s="445">
        <v>251551</v>
      </c>
      <c r="BW6" s="446"/>
      <c r="BX6" s="446"/>
      <c r="BY6" s="446"/>
      <c r="BZ6" s="446"/>
      <c r="CA6" s="446"/>
      <c r="CB6" s="446"/>
      <c r="CC6" s="447"/>
      <c r="CD6" s="454" t="s">
        <v>95</v>
      </c>
      <c r="CE6" s="455"/>
      <c r="CF6" s="455"/>
      <c r="CG6" s="455"/>
      <c r="CH6" s="455"/>
      <c r="CI6" s="455"/>
      <c r="CJ6" s="455"/>
      <c r="CK6" s="455"/>
      <c r="CL6" s="455"/>
      <c r="CM6" s="455"/>
      <c r="CN6" s="455"/>
      <c r="CO6" s="455"/>
      <c r="CP6" s="455"/>
      <c r="CQ6" s="455"/>
      <c r="CR6" s="455"/>
      <c r="CS6" s="456"/>
      <c r="CT6" s="595">
        <v>85</v>
      </c>
      <c r="CU6" s="596"/>
      <c r="CV6" s="596"/>
      <c r="CW6" s="596"/>
      <c r="CX6" s="596"/>
      <c r="CY6" s="596"/>
      <c r="CZ6" s="596"/>
      <c r="DA6" s="597"/>
      <c r="DB6" s="595">
        <v>85.1</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96</v>
      </c>
      <c r="AN7" s="419"/>
      <c r="AO7" s="419"/>
      <c r="AP7" s="419"/>
      <c r="AQ7" s="419"/>
      <c r="AR7" s="419"/>
      <c r="AS7" s="419"/>
      <c r="AT7" s="420"/>
      <c r="AU7" s="502" t="s">
        <v>86</v>
      </c>
      <c r="AV7" s="503"/>
      <c r="AW7" s="503"/>
      <c r="AX7" s="503"/>
      <c r="AY7" s="425" t="s">
        <v>97</v>
      </c>
      <c r="AZ7" s="426"/>
      <c r="BA7" s="426"/>
      <c r="BB7" s="426"/>
      <c r="BC7" s="426"/>
      <c r="BD7" s="426"/>
      <c r="BE7" s="426"/>
      <c r="BF7" s="426"/>
      <c r="BG7" s="426"/>
      <c r="BH7" s="426"/>
      <c r="BI7" s="426"/>
      <c r="BJ7" s="426"/>
      <c r="BK7" s="426"/>
      <c r="BL7" s="426"/>
      <c r="BM7" s="427"/>
      <c r="BN7" s="445">
        <v>12822</v>
      </c>
      <c r="BO7" s="446"/>
      <c r="BP7" s="446"/>
      <c r="BQ7" s="446"/>
      <c r="BR7" s="446"/>
      <c r="BS7" s="446"/>
      <c r="BT7" s="446"/>
      <c r="BU7" s="447"/>
      <c r="BV7" s="445">
        <v>64809</v>
      </c>
      <c r="BW7" s="446"/>
      <c r="BX7" s="446"/>
      <c r="BY7" s="446"/>
      <c r="BZ7" s="446"/>
      <c r="CA7" s="446"/>
      <c r="CB7" s="446"/>
      <c r="CC7" s="447"/>
      <c r="CD7" s="454" t="s">
        <v>98</v>
      </c>
      <c r="CE7" s="455"/>
      <c r="CF7" s="455"/>
      <c r="CG7" s="455"/>
      <c r="CH7" s="455"/>
      <c r="CI7" s="455"/>
      <c r="CJ7" s="455"/>
      <c r="CK7" s="455"/>
      <c r="CL7" s="455"/>
      <c r="CM7" s="455"/>
      <c r="CN7" s="455"/>
      <c r="CO7" s="455"/>
      <c r="CP7" s="455"/>
      <c r="CQ7" s="455"/>
      <c r="CR7" s="455"/>
      <c r="CS7" s="456"/>
      <c r="CT7" s="445">
        <v>3125333</v>
      </c>
      <c r="CU7" s="446"/>
      <c r="CV7" s="446"/>
      <c r="CW7" s="446"/>
      <c r="CX7" s="446"/>
      <c r="CY7" s="446"/>
      <c r="CZ7" s="446"/>
      <c r="DA7" s="447"/>
      <c r="DB7" s="445">
        <v>3142948</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99</v>
      </c>
      <c r="AN8" s="419"/>
      <c r="AO8" s="419"/>
      <c r="AP8" s="419"/>
      <c r="AQ8" s="419"/>
      <c r="AR8" s="419"/>
      <c r="AS8" s="419"/>
      <c r="AT8" s="420"/>
      <c r="AU8" s="502" t="s">
        <v>100</v>
      </c>
      <c r="AV8" s="503"/>
      <c r="AW8" s="503"/>
      <c r="AX8" s="503"/>
      <c r="AY8" s="425" t="s">
        <v>101</v>
      </c>
      <c r="AZ8" s="426"/>
      <c r="BA8" s="426"/>
      <c r="BB8" s="426"/>
      <c r="BC8" s="426"/>
      <c r="BD8" s="426"/>
      <c r="BE8" s="426"/>
      <c r="BF8" s="426"/>
      <c r="BG8" s="426"/>
      <c r="BH8" s="426"/>
      <c r="BI8" s="426"/>
      <c r="BJ8" s="426"/>
      <c r="BK8" s="426"/>
      <c r="BL8" s="426"/>
      <c r="BM8" s="427"/>
      <c r="BN8" s="445">
        <v>217090</v>
      </c>
      <c r="BO8" s="446"/>
      <c r="BP8" s="446"/>
      <c r="BQ8" s="446"/>
      <c r="BR8" s="446"/>
      <c r="BS8" s="446"/>
      <c r="BT8" s="446"/>
      <c r="BU8" s="447"/>
      <c r="BV8" s="445">
        <v>186742</v>
      </c>
      <c r="BW8" s="446"/>
      <c r="BX8" s="446"/>
      <c r="BY8" s="446"/>
      <c r="BZ8" s="446"/>
      <c r="CA8" s="446"/>
      <c r="CB8" s="446"/>
      <c r="CC8" s="447"/>
      <c r="CD8" s="454" t="s">
        <v>102</v>
      </c>
      <c r="CE8" s="455"/>
      <c r="CF8" s="455"/>
      <c r="CG8" s="455"/>
      <c r="CH8" s="455"/>
      <c r="CI8" s="455"/>
      <c r="CJ8" s="455"/>
      <c r="CK8" s="455"/>
      <c r="CL8" s="455"/>
      <c r="CM8" s="455"/>
      <c r="CN8" s="455"/>
      <c r="CO8" s="455"/>
      <c r="CP8" s="455"/>
      <c r="CQ8" s="455"/>
      <c r="CR8" s="455"/>
      <c r="CS8" s="456"/>
      <c r="CT8" s="558">
        <v>0.27</v>
      </c>
      <c r="CU8" s="559"/>
      <c r="CV8" s="559"/>
      <c r="CW8" s="559"/>
      <c r="CX8" s="559"/>
      <c r="CY8" s="559"/>
      <c r="CZ8" s="559"/>
      <c r="DA8" s="560"/>
      <c r="DB8" s="558">
        <v>0.27</v>
      </c>
      <c r="DC8" s="559"/>
      <c r="DD8" s="559"/>
      <c r="DE8" s="559"/>
      <c r="DF8" s="559"/>
      <c r="DG8" s="559"/>
      <c r="DH8" s="559"/>
      <c r="DI8" s="560"/>
      <c r="DJ8" s="165"/>
      <c r="DK8" s="165"/>
      <c r="DL8" s="165"/>
      <c r="DM8" s="165"/>
      <c r="DN8" s="165"/>
      <c r="DO8" s="165"/>
    </row>
    <row r="9" spans="1:119" ht="18.75" customHeight="1" thickBot="1">
      <c r="A9" s="166"/>
      <c r="B9" s="584" t="s">
        <v>103</v>
      </c>
      <c r="C9" s="585"/>
      <c r="D9" s="585"/>
      <c r="E9" s="585"/>
      <c r="F9" s="585"/>
      <c r="G9" s="585"/>
      <c r="H9" s="585"/>
      <c r="I9" s="585"/>
      <c r="J9" s="585"/>
      <c r="K9" s="508"/>
      <c r="L9" s="586" t="s">
        <v>104</v>
      </c>
      <c r="M9" s="587"/>
      <c r="N9" s="587"/>
      <c r="O9" s="587"/>
      <c r="P9" s="587"/>
      <c r="Q9" s="588"/>
      <c r="R9" s="589">
        <v>8472</v>
      </c>
      <c r="S9" s="590"/>
      <c r="T9" s="590"/>
      <c r="U9" s="590"/>
      <c r="V9" s="591"/>
      <c r="W9" s="524" t="s">
        <v>105</v>
      </c>
      <c r="X9" s="525"/>
      <c r="Y9" s="525"/>
      <c r="Z9" s="525"/>
      <c r="AA9" s="525"/>
      <c r="AB9" s="525"/>
      <c r="AC9" s="525"/>
      <c r="AD9" s="525"/>
      <c r="AE9" s="525"/>
      <c r="AF9" s="525"/>
      <c r="AG9" s="525"/>
      <c r="AH9" s="525"/>
      <c r="AI9" s="525"/>
      <c r="AJ9" s="525"/>
      <c r="AK9" s="525"/>
      <c r="AL9" s="592"/>
      <c r="AM9" s="514" t="s">
        <v>106</v>
      </c>
      <c r="AN9" s="419"/>
      <c r="AO9" s="419"/>
      <c r="AP9" s="419"/>
      <c r="AQ9" s="419"/>
      <c r="AR9" s="419"/>
      <c r="AS9" s="419"/>
      <c r="AT9" s="420"/>
      <c r="AU9" s="502" t="s">
        <v>86</v>
      </c>
      <c r="AV9" s="503"/>
      <c r="AW9" s="503"/>
      <c r="AX9" s="503"/>
      <c r="AY9" s="425" t="s">
        <v>107</v>
      </c>
      <c r="AZ9" s="426"/>
      <c r="BA9" s="426"/>
      <c r="BB9" s="426"/>
      <c r="BC9" s="426"/>
      <c r="BD9" s="426"/>
      <c r="BE9" s="426"/>
      <c r="BF9" s="426"/>
      <c r="BG9" s="426"/>
      <c r="BH9" s="426"/>
      <c r="BI9" s="426"/>
      <c r="BJ9" s="426"/>
      <c r="BK9" s="426"/>
      <c r="BL9" s="426"/>
      <c r="BM9" s="427"/>
      <c r="BN9" s="445">
        <v>30348</v>
      </c>
      <c r="BO9" s="446"/>
      <c r="BP9" s="446"/>
      <c r="BQ9" s="446"/>
      <c r="BR9" s="446"/>
      <c r="BS9" s="446"/>
      <c r="BT9" s="446"/>
      <c r="BU9" s="447"/>
      <c r="BV9" s="445">
        <v>-95488</v>
      </c>
      <c r="BW9" s="446"/>
      <c r="BX9" s="446"/>
      <c r="BY9" s="446"/>
      <c r="BZ9" s="446"/>
      <c r="CA9" s="446"/>
      <c r="CB9" s="446"/>
      <c r="CC9" s="447"/>
      <c r="CD9" s="454" t="s">
        <v>108</v>
      </c>
      <c r="CE9" s="455"/>
      <c r="CF9" s="455"/>
      <c r="CG9" s="455"/>
      <c r="CH9" s="455"/>
      <c r="CI9" s="455"/>
      <c r="CJ9" s="455"/>
      <c r="CK9" s="455"/>
      <c r="CL9" s="455"/>
      <c r="CM9" s="455"/>
      <c r="CN9" s="455"/>
      <c r="CO9" s="455"/>
      <c r="CP9" s="455"/>
      <c r="CQ9" s="455"/>
      <c r="CR9" s="455"/>
      <c r="CS9" s="456"/>
      <c r="CT9" s="415">
        <v>11</v>
      </c>
      <c r="CU9" s="416"/>
      <c r="CV9" s="416"/>
      <c r="CW9" s="416"/>
      <c r="CX9" s="416"/>
      <c r="CY9" s="416"/>
      <c r="CZ9" s="416"/>
      <c r="DA9" s="417"/>
      <c r="DB9" s="415">
        <v>10.8</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109</v>
      </c>
      <c r="M10" s="419"/>
      <c r="N10" s="419"/>
      <c r="O10" s="419"/>
      <c r="P10" s="419"/>
      <c r="Q10" s="420"/>
      <c r="R10" s="421">
        <v>9227</v>
      </c>
      <c r="S10" s="422"/>
      <c r="T10" s="422"/>
      <c r="U10" s="422"/>
      <c r="V10" s="424"/>
      <c r="W10" s="593"/>
      <c r="X10" s="407"/>
      <c r="Y10" s="407"/>
      <c r="Z10" s="407"/>
      <c r="AA10" s="407"/>
      <c r="AB10" s="407"/>
      <c r="AC10" s="407"/>
      <c r="AD10" s="407"/>
      <c r="AE10" s="407"/>
      <c r="AF10" s="407"/>
      <c r="AG10" s="407"/>
      <c r="AH10" s="407"/>
      <c r="AI10" s="407"/>
      <c r="AJ10" s="407"/>
      <c r="AK10" s="407"/>
      <c r="AL10" s="594"/>
      <c r="AM10" s="514" t="s">
        <v>110</v>
      </c>
      <c r="AN10" s="419"/>
      <c r="AO10" s="419"/>
      <c r="AP10" s="419"/>
      <c r="AQ10" s="419"/>
      <c r="AR10" s="419"/>
      <c r="AS10" s="419"/>
      <c r="AT10" s="420"/>
      <c r="AU10" s="502" t="s">
        <v>111</v>
      </c>
      <c r="AV10" s="503"/>
      <c r="AW10" s="503"/>
      <c r="AX10" s="503"/>
      <c r="AY10" s="425" t="s">
        <v>112</v>
      </c>
      <c r="AZ10" s="426"/>
      <c r="BA10" s="426"/>
      <c r="BB10" s="426"/>
      <c r="BC10" s="426"/>
      <c r="BD10" s="426"/>
      <c r="BE10" s="426"/>
      <c r="BF10" s="426"/>
      <c r="BG10" s="426"/>
      <c r="BH10" s="426"/>
      <c r="BI10" s="426"/>
      <c r="BJ10" s="426"/>
      <c r="BK10" s="426"/>
      <c r="BL10" s="426"/>
      <c r="BM10" s="427"/>
      <c r="BN10" s="445">
        <v>123684</v>
      </c>
      <c r="BO10" s="446"/>
      <c r="BP10" s="446"/>
      <c r="BQ10" s="446"/>
      <c r="BR10" s="446"/>
      <c r="BS10" s="446"/>
      <c r="BT10" s="446"/>
      <c r="BU10" s="447"/>
      <c r="BV10" s="445">
        <v>141669</v>
      </c>
      <c r="BW10" s="446"/>
      <c r="BX10" s="446"/>
      <c r="BY10" s="446"/>
      <c r="BZ10" s="446"/>
      <c r="CA10" s="446"/>
      <c r="CB10" s="446"/>
      <c r="CC10" s="447"/>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114</v>
      </c>
      <c r="M11" s="492"/>
      <c r="N11" s="492"/>
      <c r="O11" s="492"/>
      <c r="P11" s="492"/>
      <c r="Q11" s="493"/>
      <c r="R11" s="581" t="s">
        <v>115</v>
      </c>
      <c r="S11" s="582"/>
      <c r="T11" s="582"/>
      <c r="U11" s="582"/>
      <c r="V11" s="583"/>
      <c r="W11" s="593"/>
      <c r="X11" s="407"/>
      <c r="Y11" s="407"/>
      <c r="Z11" s="407"/>
      <c r="AA11" s="407"/>
      <c r="AB11" s="407"/>
      <c r="AC11" s="407"/>
      <c r="AD11" s="407"/>
      <c r="AE11" s="407"/>
      <c r="AF11" s="407"/>
      <c r="AG11" s="407"/>
      <c r="AH11" s="407"/>
      <c r="AI11" s="407"/>
      <c r="AJ11" s="407"/>
      <c r="AK11" s="407"/>
      <c r="AL11" s="594"/>
      <c r="AM11" s="514" t="s">
        <v>116</v>
      </c>
      <c r="AN11" s="419"/>
      <c r="AO11" s="419"/>
      <c r="AP11" s="419"/>
      <c r="AQ11" s="419"/>
      <c r="AR11" s="419"/>
      <c r="AS11" s="419"/>
      <c r="AT11" s="420"/>
      <c r="AU11" s="502" t="s">
        <v>117</v>
      </c>
      <c r="AV11" s="503"/>
      <c r="AW11" s="503"/>
      <c r="AX11" s="503"/>
      <c r="AY11" s="425" t="s">
        <v>118</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c r="A12" s="166"/>
      <c r="B12" s="561" t="s">
        <v>122</v>
      </c>
      <c r="C12" s="562"/>
      <c r="D12" s="562"/>
      <c r="E12" s="562"/>
      <c r="F12" s="562"/>
      <c r="G12" s="562"/>
      <c r="H12" s="562"/>
      <c r="I12" s="562"/>
      <c r="J12" s="562"/>
      <c r="K12" s="563"/>
      <c r="L12" s="570" t="s">
        <v>123</v>
      </c>
      <c r="M12" s="571"/>
      <c r="N12" s="571"/>
      <c r="O12" s="571"/>
      <c r="P12" s="571"/>
      <c r="Q12" s="572"/>
      <c r="R12" s="573">
        <v>8403</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127</v>
      </c>
      <c r="AV12" s="503"/>
      <c r="AW12" s="503"/>
      <c r="AX12" s="503"/>
      <c r="AY12" s="425" t="s">
        <v>128</v>
      </c>
      <c r="AZ12" s="426"/>
      <c r="BA12" s="426"/>
      <c r="BB12" s="426"/>
      <c r="BC12" s="426"/>
      <c r="BD12" s="426"/>
      <c r="BE12" s="426"/>
      <c r="BF12" s="426"/>
      <c r="BG12" s="426"/>
      <c r="BH12" s="426"/>
      <c r="BI12" s="426"/>
      <c r="BJ12" s="426"/>
      <c r="BK12" s="426"/>
      <c r="BL12" s="426"/>
      <c r="BM12" s="427"/>
      <c r="BN12" s="445">
        <v>205000</v>
      </c>
      <c r="BO12" s="446"/>
      <c r="BP12" s="446"/>
      <c r="BQ12" s="446"/>
      <c r="BR12" s="446"/>
      <c r="BS12" s="446"/>
      <c r="BT12" s="446"/>
      <c r="BU12" s="447"/>
      <c r="BV12" s="445">
        <v>196000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120</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131</v>
      </c>
      <c r="N13" s="546"/>
      <c r="O13" s="546"/>
      <c r="P13" s="546"/>
      <c r="Q13" s="547"/>
      <c r="R13" s="548">
        <v>8328</v>
      </c>
      <c r="S13" s="549"/>
      <c r="T13" s="549"/>
      <c r="U13" s="549"/>
      <c r="V13" s="550"/>
      <c r="W13" s="536" t="s">
        <v>132</v>
      </c>
      <c r="X13" s="458"/>
      <c r="Y13" s="458"/>
      <c r="Z13" s="458"/>
      <c r="AA13" s="458"/>
      <c r="AB13" s="459"/>
      <c r="AC13" s="421">
        <v>645</v>
      </c>
      <c r="AD13" s="422"/>
      <c r="AE13" s="422"/>
      <c r="AF13" s="422"/>
      <c r="AG13" s="423"/>
      <c r="AH13" s="421">
        <v>678</v>
      </c>
      <c r="AI13" s="422"/>
      <c r="AJ13" s="422"/>
      <c r="AK13" s="422"/>
      <c r="AL13" s="424"/>
      <c r="AM13" s="514" t="s">
        <v>133</v>
      </c>
      <c r="AN13" s="419"/>
      <c r="AO13" s="419"/>
      <c r="AP13" s="419"/>
      <c r="AQ13" s="419"/>
      <c r="AR13" s="419"/>
      <c r="AS13" s="419"/>
      <c r="AT13" s="420"/>
      <c r="AU13" s="502" t="s">
        <v>111</v>
      </c>
      <c r="AV13" s="503"/>
      <c r="AW13" s="503"/>
      <c r="AX13" s="503"/>
      <c r="AY13" s="425" t="s">
        <v>134</v>
      </c>
      <c r="AZ13" s="426"/>
      <c r="BA13" s="426"/>
      <c r="BB13" s="426"/>
      <c r="BC13" s="426"/>
      <c r="BD13" s="426"/>
      <c r="BE13" s="426"/>
      <c r="BF13" s="426"/>
      <c r="BG13" s="426"/>
      <c r="BH13" s="426"/>
      <c r="BI13" s="426"/>
      <c r="BJ13" s="426"/>
      <c r="BK13" s="426"/>
      <c r="BL13" s="426"/>
      <c r="BM13" s="427"/>
      <c r="BN13" s="445">
        <v>-50968</v>
      </c>
      <c r="BO13" s="446"/>
      <c r="BP13" s="446"/>
      <c r="BQ13" s="446"/>
      <c r="BR13" s="446"/>
      <c r="BS13" s="446"/>
      <c r="BT13" s="446"/>
      <c r="BU13" s="447"/>
      <c r="BV13" s="445">
        <v>-149819</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3.9</v>
      </c>
      <c r="CU13" s="416"/>
      <c r="CV13" s="416"/>
      <c r="CW13" s="416"/>
      <c r="CX13" s="416"/>
      <c r="CY13" s="416"/>
      <c r="CZ13" s="416"/>
      <c r="DA13" s="417"/>
      <c r="DB13" s="415">
        <v>4.5</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136</v>
      </c>
      <c r="M14" s="579"/>
      <c r="N14" s="579"/>
      <c r="O14" s="579"/>
      <c r="P14" s="579"/>
      <c r="Q14" s="580"/>
      <c r="R14" s="548">
        <v>8583</v>
      </c>
      <c r="S14" s="549"/>
      <c r="T14" s="549"/>
      <c r="U14" s="549"/>
      <c r="V14" s="550"/>
      <c r="W14" s="551"/>
      <c r="X14" s="461"/>
      <c r="Y14" s="461"/>
      <c r="Z14" s="461"/>
      <c r="AA14" s="461"/>
      <c r="AB14" s="462"/>
      <c r="AC14" s="541">
        <v>14.8</v>
      </c>
      <c r="AD14" s="542"/>
      <c r="AE14" s="542"/>
      <c r="AF14" s="542"/>
      <c r="AG14" s="543"/>
      <c r="AH14" s="541">
        <v>14.9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v>37.700000000000003</v>
      </c>
      <c r="CU14" s="553"/>
      <c r="CV14" s="553"/>
      <c r="CW14" s="553"/>
      <c r="CX14" s="553"/>
      <c r="CY14" s="553"/>
      <c r="CZ14" s="553"/>
      <c r="DA14" s="554"/>
      <c r="DB14" s="552">
        <v>38.6</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138</v>
      </c>
      <c r="N15" s="546"/>
      <c r="O15" s="546"/>
      <c r="P15" s="546"/>
      <c r="Q15" s="547"/>
      <c r="R15" s="548">
        <v>8524</v>
      </c>
      <c r="S15" s="549"/>
      <c r="T15" s="549"/>
      <c r="U15" s="549"/>
      <c r="V15" s="550"/>
      <c r="W15" s="536" t="s">
        <v>139</v>
      </c>
      <c r="X15" s="458"/>
      <c r="Y15" s="458"/>
      <c r="Z15" s="458"/>
      <c r="AA15" s="458"/>
      <c r="AB15" s="459"/>
      <c r="AC15" s="421">
        <v>1485</v>
      </c>
      <c r="AD15" s="422"/>
      <c r="AE15" s="422"/>
      <c r="AF15" s="422"/>
      <c r="AG15" s="423"/>
      <c r="AH15" s="421">
        <v>1604</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775138</v>
      </c>
      <c r="BO15" s="441"/>
      <c r="BP15" s="441"/>
      <c r="BQ15" s="441"/>
      <c r="BR15" s="441"/>
      <c r="BS15" s="441"/>
      <c r="BT15" s="441"/>
      <c r="BU15" s="442"/>
      <c r="BV15" s="440">
        <v>775333</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34</v>
      </c>
      <c r="AD16" s="542"/>
      <c r="AE16" s="542"/>
      <c r="AF16" s="542"/>
      <c r="AG16" s="543"/>
      <c r="AH16" s="541">
        <v>35.299999999999997</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2798698</v>
      </c>
      <c r="BO16" s="446"/>
      <c r="BP16" s="446"/>
      <c r="BQ16" s="446"/>
      <c r="BR16" s="446"/>
      <c r="BS16" s="446"/>
      <c r="BT16" s="446"/>
      <c r="BU16" s="447"/>
      <c r="BV16" s="445">
        <v>2849872</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2237</v>
      </c>
      <c r="AD17" s="422"/>
      <c r="AE17" s="422"/>
      <c r="AF17" s="422"/>
      <c r="AG17" s="423"/>
      <c r="AH17" s="421">
        <v>2261</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965900</v>
      </c>
      <c r="BO17" s="446"/>
      <c r="BP17" s="446"/>
      <c r="BQ17" s="446"/>
      <c r="BR17" s="446"/>
      <c r="BS17" s="446"/>
      <c r="BT17" s="446"/>
      <c r="BU17" s="447"/>
      <c r="BV17" s="445">
        <v>966539</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149</v>
      </c>
      <c r="C18" s="508"/>
      <c r="D18" s="508"/>
      <c r="E18" s="509"/>
      <c r="F18" s="509"/>
      <c r="G18" s="509"/>
      <c r="H18" s="509"/>
      <c r="I18" s="509"/>
      <c r="J18" s="509"/>
      <c r="K18" s="509"/>
      <c r="L18" s="510">
        <v>154.08000000000001</v>
      </c>
      <c r="M18" s="510"/>
      <c r="N18" s="510"/>
      <c r="O18" s="510"/>
      <c r="P18" s="510"/>
      <c r="Q18" s="510"/>
      <c r="R18" s="511"/>
      <c r="S18" s="511"/>
      <c r="T18" s="511"/>
      <c r="U18" s="511"/>
      <c r="V18" s="512"/>
      <c r="W18" s="526"/>
      <c r="X18" s="527"/>
      <c r="Y18" s="527"/>
      <c r="Z18" s="527"/>
      <c r="AA18" s="527"/>
      <c r="AB18" s="537"/>
      <c r="AC18" s="409">
        <v>51.2</v>
      </c>
      <c r="AD18" s="410"/>
      <c r="AE18" s="410"/>
      <c r="AF18" s="410"/>
      <c r="AG18" s="513"/>
      <c r="AH18" s="409">
        <v>49.8</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2580442</v>
      </c>
      <c r="BO18" s="446"/>
      <c r="BP18" s="446"/>
      <c r="BQ18" s="446"/>
      <c r="BR18" s="446"/>
      <c r="BS18" s="446"/>
      <c r="BT18" s="446"/>
      <c r="BU18" s="447"/>
      <c r="BV18" s="445">
        <v>2566780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151</v>
      </c>
      <c r="C19" s="508"/>
      <c r="D19" s="508"/>
      <c r="E19" s="509"/>
      <c r="F19" s="509"/>
      <c r="G19" s="509"/>
      <c r="H19" s="509"/>
      <c r="I19" s="509"/>
      <c r="J19" s="509"/>
      <c r="K19" s="509"/>
      <c r="L19" s="515">
        <v>55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3831328</v>
      </c>
      <c r="BO19" s="446"/>
      <c r="BP19" s="446"/>
      <c r="BQ19" s="446"/>
      <c r="BR19" s="446"/>
      <c r="BS19" s="446"/>
      <c r="BT19" s="446"/>
      <c r="BU19" s="447"/>
      <c r="BV19" s="445">
        <v>3941197</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153</v>
      </c>
      <c r="C20" s="508"/>
      <c r="D20" s="508"/>
      <c r="E20" s="509"/>
      <c r="F20" s="509"/>
      <c r="G20" s="509"/>
      <c r="H20" s="509"/>
      <c r="I20" s="509"/>
      <c r="J20" s="509"/>
      <c r="K20" s="509"/>
      <c r="L20" s="515">
        <v>2632</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5935092</v>
      </c>
      <c r="BO23" s="446"/>
      <c r="BP23" s="446"/>
      <c r="BQ23" s="446"/>
      <c r="BR23" s="446"/>
      <c r="BS23" s="446"/>
      <c r="BT23" s="446"/>
      <c r="BU23" s="447"/>
      <c r="BV23" s="445">
        <v>5651413</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162</v>
      </c>
      <c r="F24" s="419"/>
      <c r="G24" s="419"/>
      <c r="H24" s="419"/>
      <c r="I24" s="419"/>
      <c r="J24" s="419"/>
      <c r="K24" s="420"/>
      <c r="L24" s="421">
        <v>1</v>
      </c>
      <c r="M24" s="422"/>
      <c r="N24" s="422"/>
      <c r="O24" s="422"/>
      <c r="P24" s="423"/>
      <c r="Q24" s="421">
        <v>8200</v>
      </c>
      <c r="R24" s="422"/>
      <c r="S24" s="422"/>
      <c r="T24" s="422"/>
      <c r="U24" s="422"/>
      <c r="V24" s="423"/>
      <c r="W24" s="487"/>
      <c r="X24" s="478"/>
      <c r="Y24" s="479"/>
      <c r="Z24" s="418" t="s">
        <v>163</v>
      </c>
      <c r="AA24" s="419"/>
      <c r="AB24" s="419"/>
      <c r="AC24" s="419"/>
      <c r="AD24" s="419"/>
      <c r="AE24" s="419"/>
      <c r="AF24" s="419"/>
      <c r="AG24" s="420"/>
      <c r="AH24" s="421">
        <v>98</v>
      </c>
      <c r="AI24" s="422"/>
      <c r="AJ24" s="422"/>
      <c r="AK24" s="422"/>
      <c r="AL24" s="423"/>
      <c r="AM24" s="421">
        <v>303702</v>
      </c>
      <c r="AN24" s="422"/>
      <c r="AO24" s="422"/>
      <c r="AP24" s="422"/>
      <c r="AQ24" s="422"/>
      <c r="AR24" s="423"/>
      <c r="AS24" s="421">
        <v>3099</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3927698</v>
      </c>
      <c r="BO24" s="446"/>
      <c r="BP24" s="446"/>
      <c r="BQ24" s="446"/>
      <c r="BR24" s="446"/>
      <c r="BS24" s="446"/>
      <c r="BT24" s="446"/>
      <c r="BU24" s="447"/>
      <c r="BV24" s="445">
        <v>3678117</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165</v>
      </c>
      <c r="F25" s="419"/>
      <c r="G25" s="419"/>
      <c r="H25" s="419"/>
      <c r="I25" s="419"/>
      <c r="J25" s="419"/>
      <c r="K25" s="420"/>
      <c r="L25" s="421">
        <v>1</v>
      </c>
      <c r="M25" s="422"/>
      <c r="N25" s="422"/>
      <c r="O25" s="422"/>
      <c r="P25" s="423"/>
      <c r="Q25" s="421">
        <v>6400</v>
      </c>
      <c r="R25" s="422"/>
      <c r="S25" s="422"/>
      <c r="T25" s="422"/>
      <c r="U25" s="422"/>
      <c r="V25" s="423"/>
      <c r="W25" s="487"/>
      <c r="X25" s="478"/>
      <c r="Y25" s="479"/>
      <c r="Z25" s="418" t="s">
        <v>166</v>
      </c>
      <c r="AA25" s="419"/>
      <c r="AB25" s="419"/>
      <c r="AC25" s="419"/>
      <c r="AD25" s="419"/>
      <c r="AE25" s="419"/>
      <c r="AF25" s="419"/>
      <c r="AG25" s="420"/>
      <c r="AH25" s="421" t="s">
        <v>120</v>
      </c>
      <c r="AI25" s="422"/>
      <c r="AJ25" s="422"/>
      <c r="AK25" s="422"/>
      <c r="AL25" s="423"/>
      <c r="AM25" s="421" t="s">
        <v>120</v>
      </c>
      <c r="AN25" s="422"/>
      <c r="AO25" s="422"/>
      <c r="AP25" s="422"/>
      <c r="AQ25" s="422"/>
      <c r="AR25" s="423"/>
      <c r="AS25" s="421" t="s">
        <v>120</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100252</v>
      </c>
      <c r="BO25" s="441"/>
      <c r="BP25" s="441"/>
      <c r="BQ25" s="441"/>
      <c r="BR25" s="441"/>
      <c r="BS25" s="441"/>
      <c r="BT25" s="441"/>
      <c r="BU25" s="442"/>
      <c r="BV25" s="440">
        <v>12552</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168</v>
      </c>
      <c r="F26" s="419"/>
      <c r="G26" s="419"/>
      <c r="H26" s="419"/>
      <c r="I26" s="419"/>
      <c r="J26" s="419"/>
      <c r="K26" s="420"/>
      <c r="L26" s="421">
        <v>1</v>
      </c>
      <c r="M26" s="422"/>
      <c r="N26" s="422"/>
      <c r="O26" s="422"/>
      <c r="P26" s="423"/>
      <c r="Q26" s="421">
        <v>5750</v>
      </c>
      <c r="R26" s="422"/>
      <c r="S26" s="422"/>
      <c r="T26" s="422"/>
      <c r="U26" s="422"/>
      <c r="V26" s="423"/>
      <c r="W26" s="487"/>
      <c r="X26" s="478"/>
      <c r="Y26" s="479"/>
      <c r="Z26" s="418" t="s">
        <v>169</v>
      </c>
      <c r="AA26" s="500"/>
      <c r="AB26" s="500"/>
      <c r="AC26" s="500"/>
      <c r="AD26" s="500"/>
      <c r="AE26" s="500"/>
      <c r="AF26" s="500"/>
      <c r="AG26" s="501"/>
      <c r="AH26" s="421">
        <v>12</v>
      </c>
      <c r="AI26" s="422"/>
      <c r="AJ26" s="422"/>
      <c r="AK26" s="422"/>
      <c r="AL26" s="423"/>
      <c r="AM26" s="421">
        <v>36492</v>
      </c>
      <c r="AN26" s="422"/>
      <c r="AO26" s="422"/>
      <c r="AP26" s="422"/>
      <c r="AQ26" s="422"/>
      <c r="AR26" s="423"/>
      <c r="AS26" s="421">
        <v>3041</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120</v>
      </c>
      <c r="BO26" s="446"/>
      <c r="BP26" s="446"/>
      <c r="BQ26" s="446"/>
      <c r="BR26" s="446"/>
      <c r="BS26" s="446"/>
      <c r="BT26" s="446"/>
      <c r="BU26" s="447"/>
      <c r="BV26" s="445" t="s">
        <v>120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171</v>
      </c>
      <c r="F27" s="419"/>
      <c r="G27" s="419"/>
      <c r="H27" s="419"/>
      <c r="I27" s="419"/>
      <c r="J27" s="419"/>
      <c r="K27" s="420"/>
      <c r="L27" s="421">
        <v>1</v>
      </c>
      <c r="M27" s="422"/>
      <c r="N27" s="422"/>
      <c r="O27" s="422"/>
      <c r="P27" s="423"/>
      <c r="Q27" s="421">
        <v>3200</v>
      </c>
      <c r="R27" s="422"/>
      <c r="S27" s="422"/>
      <c r="T27" s="422"/>
      <c r="U27" s="422"/>
      <c r="V27" s="423"/>
      <c r="W27" s="487"/>
      <c r="X27" s="478"/>
      <c r="Y27" s="479"/>
      <c r="Z27" s="418" t="s">
        <v>172</v>
      </c>
      <c r="AA27" s="419"/>
      <c r="AB27" s="419"/>
      <c r="AC27" s="419"/>
      <c r="AD27" s="419"/>
      <c r="AE27" s="419"/>
      <c r="AF27" s="419"/>
      <c r="AG27" s="420"/>
      <c r="AH27" s="421">
        <v>1</v>
      </c>
      <c r="AI27" s="422"/>
      <c r="AJ27" s="422"/>
      <c r="AK27" s="422"/>
      <c r="AL27" s="423"/>
      <c r="AM27" s="421" t="s">
        <v>173</v>
      </c>
      <c r="AN27" s="422"/>
      <c r="AO27" s="422"/>
      <c r="AP27" s="422"/>
      <c r="AQ27" s="422"/>
      <c r="AR27" s="423"/>
      <c r="AS27" s="421" t="s">
        <v>173</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182078</v>
      </c>
      <c r="BO27" s="449"/>
      <c r="BP27" s="449"/>
      <c r="BQ27" s="449"/>
      <c r="BR27" s="449"/>
      <c r="BS27" s="449"/>
      <c r="BT27" s="449"/>
      <c r="BU27" s="450"/>
      <c r="BV27" s="448">
        <v>182044</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175</v>
      </c>
      <c r="F28" s="419"/>
      <c r="G28" s="419"/>
      <c r="H28" s="419"/>
      <c r="I28" s="419"/>
      <c r="J28" s="419"/>
      <c r="K28" s="420"/>
      <c r="L28" s="421">
        <v>1</v>
      </c>
      <c r="M28" s="422"/>
      <c r="N28" s="422"/>
      <c r="O28" s="422"/>
      <c r="P28" s="423"/>
      <c r="Q28" s="421">
        <v>2700</v>
      </c>
      <c r="R28" s="422"/>
      <c r="S28" s="422"/>
      <c r="T28" s="422"/>
      <c r="U28" s="422"/>
      <c r="V28" s="423"/>
      <c r="W28" s="487"/>
      <c r="X28" s="478"/>
      <c r="Y28" s="479"/>
      <c r="Z28" s="418" t="s">
        <v>176</v>
      </c>
      <c r="AA28" s="419"/>
      <c r="AB28" s="419"/>
      <c r="AC28" s="419"/>
      <c r="AD28" s="419"/>
      <c r="AE28" s="419"/>
      <c r="AF28" s="419"/>
      <c r="AG28" s="420"/>
      <c r="AH28" s="421" t="s">
        <v>177</v>
      </c>
      <c r="AI28" s="422"/>
      <c r="AJ28" s="422"/>
      <c r="AK28" s="422"/>
      <c r="AL28" s="423"/>
      <c r="AM28" s="421" t="s">
        <v>120</v>
      </c>
      <c r="AN28" s="422"/>
      <c r="AO28" s="422"/>
      <c r="AP28" s="422"/>
      <c r="AQ28" s="422"/>
      <c r="AR28" s="423"/>
      <c r="AS28" s="421" t="s">
        <v>120</v>
      </c>
      <c r="AT28" s="422"/>
      <c r="AU28" s="422"/>
      <c r="AV28" s="422"/>
      <c r="AW28" s="422"/>
      <c r="AX28" s="424"/>
      <c r="AY28" s="428" t="s">
        <v>178</v>
      </c>
      <c r="AZ28" s="429"/>
      <c r="BA28" s="429"/>
      <c r="BB28" s="430"/>
      <c r="BC28" s="437" t="s">
        <v>41</v>
      </c>
      <c r="BD28" s="438"/>
      <c r="BE28" s="438"/>
      <c r="BF28" s="438"/>
      <c r="BG28" s="438"/>
      <c r="BH28" s="438"/>
      <c r="BI28" s="438"/>
      <c r="BJ28" s="438"/>
      <c r="BK28" s="438"/>
      <c r="BL28" s="438"/>
      <c r="BM28" s="439"/>
      <c r="BN28" s="440">
        <v>670479</v>
      </c>
      <c r="BO28" s="441"/>
      <c r="BP28" s="441"/>
      <c r="BQ28" s="441"/>
      <c r="BR28" s="441"/>
      <c r="BS28" s="441"/>
      <c r="BT28" s="441"/>
      <c r="BU28" s="442"/>
      <c r="BV28" s="440">
        <v>751795</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179</v>
      </c>
      <c r="F29" s="419"/>
      <c r="G29" s="419"/>
      <c r="H29" s="419"/>
      <c r="I29" s="419"/>
      <c r="J29" s="419"/>
      <c r="K29" s="420"/>
      <c r="L29" s="421">
        <v>9</v>
      </c>
      <c r="M29" s="422"/>
      <c r="N29" s="422"/>
      <c r="O29" s="422"/>
      <c r="P29" s="423"/>
      <c r="Q29" s="421">
        <v>2550</v>
      </c>
      <c r="R29" s="422"/>
      <c r="S29" s="422"/>
      <c r="T29" s="422"/>
      <c r="U29" s="422"/>
      <c r="V29" s="423"/>
      <c r="W29" s="488"/>
      <c r="X29" s="489"/>
      <c r="Y29" s="490"/>
      <c r="Z29" s="418" t="s">
        <v>180</v>
      </c>
      <c r="AA29" s="419"/>
      <c r="AB29" s="419"/>
      <c r="AC29" s="419"/>
      <c r="AD29" s="419"/>
      <c r="AE29" s="419"/>
      <c r="AF29" s="419"/>
      <c r="AG29" s="420"/>
      <c r="AH29" s="421">
        <v>99</v>
      </c>
      <c r="AI29" s="422"/>
      <c r="AJ29" s="422"/>
      <c r="AK29" s="422"/>
      <c r="AL29" s="423"/>
      <c r="AM29" s="421">
        <v>307733</v>
      </c>
      <c r="AN29" s="422"/>
      <c r="AO29" s="422"/>
      <c r="AP29" s="422"/>
      <c r="AQ29" s="422"/>
      <c r="AR29" s="423"/>
      <c r="AS29" s="421">
        <v>3108</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121126</v>
      </c>
      <c r="BO29" s="446"/>
      <c r="BP29" s="446"/>
      <c r="BQ29" s="446"/>
      <c r="BR29" s="446"/>
      <c r="BS29" s="446"/>
      <c r="BT29" s="446"/>
      <c r="BU29" s="447"/>
      <c r="BV29" s="445">
        <v>114560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96.3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731230</v>
      </c>
      <c r="BO30" s="449"/>
      <c r="BP30" s="449"/>
      <c r="BQ30" s="449"/>
      <c r="BR30" s="449"/>
      <c r="BS30" s="449"/>
      <c r="BT30" s="449"/>
      <c r="BU30" s="450"/>
      <c r="BV30" s="448">
        <v>649763</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189</v>
      </c>
      <c r="V33" s="408"/>
      <c r="W33" s="407" t="s">
        <v>190</v>
      </c>
      <c r="X33" s="407"/>
      <c r="Y33" s="407"/>
      <c r="Z33" s="407"/>
      <c r="AA33" s="407"/>
      <c r="AB33" s="407"/>
      <c r="AC33" s="407"/>
      <c r="AD33" s="407"/>
      <c r="AE33" s="407"/>
      <c r="AF33" s="407"/>
      <c r="AG33" s="407"/>
      <c r="AH33" s="407"/>
      <c r="AI33" s="407"/>
      <c r="AJ33" s="407"/>
      <c r="AK33" s="407"/>
      <c r="AL33" s="195"/>
      <c r="AM33" s="408" t="s">
        <v>191</v>
      </c>
      <c r="AN33" s="408"/>
      <c r="AO33" s="407" t="s">
        <v>190</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191</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IF('各会計、関係団体の財政状況及び健全化判断比率'!B33="","",'各会計、関係団体の財政状況及び健全化判断比率'!B33)</f>
        <v>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西村山広域行政事務組合（普通会計分）</v>
      </c>
      <c r="BZ34" s="403"/>
      <c r="CA34" s="403"/>
      <c r="CB34" s="403"/>
      <c r="CC34" s="403"/>
      <c r="CD34" s="403"/>
      <c r="CE34" s="403"/>
      <c r="CF34" s="403"/>
      <c r="CG34" s="403"/>
      <c r="CH34" s="403"/>
      <c r="CI34" s="403"/>
      <c r="CJ34" s="403"/>
      <c r="CK34" s="403"/>
      <c r="CL34" s="403"/>
      <c r="CM34" s="403"/>
      <c r="CN34" s="193"/>
      <c r="CO34" s="404">
        <f>IF(CQ34="","",MAX(C34:D43,U34:V43,AM34:AN43,BE34:BF43,BW34:BX43)+1)</f>
        <v>17</v>
      </c>
      <c r="CP34" s="404"/>
      <c r="CQ34" s="403" t="str">
        <f>IF('各会計、関係団体の財政状況及び健全化判断比率'!BS7="","",'各会計、関係団体の財政状況及び健全化判断比率'!BS7)</f>
        <v>大江町産業振興公社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IF('各会計、関係団体の財政状況及び健全化判断比率'!B34="","",'各会計、関係団体の財政状況及び健全化判断比率'!B34)</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西村山広域行政事務組合（事業会計分）</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9</v>
      </c>
      <c r="BF36" s="404"/>
      <c r="BG36" s="403" t="str">
        <f>IF('各会計、関係団体の財政状況及び健全化判断比率'!B35="","",'各会計、関係団体の財政状況及び健全化判断比率'!B35)</f>
        <v>宅地造成事業特別会計</v>
      </c>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山形県消防補償等組合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介護保険特別会計（介護サービス）</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山形県自治会館管理組合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山形県市町村職員退職手当組合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15</v>
      </c>
      <c r="BX39" s="404"/>
      <c r="BY39" s="403" t="str">
        <f>IF('各会計、関係団体の財政状況及び健全化判断比率'!B73="","",'各会計、関係団体の財政状況及び健全化判断比率'!B73)</f>
        <v>山形県後期高齢者医療広域連合（普通会計分）</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16</v>
      </c>
      <c r="BX40" s="404"/>
      <c r="BY40" s="403" t="str">
        <f>IF('各会計、関係団体の財政状況及び健全化判断比率'!B74="","",'各会計、関係団体の財政状況及び健全化判断比率'!B74)</f>
        <v>山形県後期高齢者医療広域連合（事業会計分）</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oh1a3bTfo+7AyeNU1HaVzZ62msgiZn+ob9m5Qhuas3JwRR76TAMOe2RtdG7Y1x73uXa8U6JdS3O5bdC6j3tTUQ==" saltValue="dLsXYzdkFbaMryQsRFHWK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sqref="A1:A104857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c r="A34" s="22"/>
      <c r="B34" s="31"/>
      <c r="C34" s="1224" t="s">
        <v>572</v>
      </c>
      <c r="D34" s="1224"/>
      <c r="E34" s="1225"/>
      <c r="F34" s="32">
        <v>8.0399999999999991</v>
      </c>
      <c r="G34" s="33">
        <v>8.61</v>
      </c>
      <c r="H34" s="33">
        <v>7.76</v>
      </c>
      <c r="I34" s="33">
        <v>8.56</v>
      </c>
      <c r="J34" s="34">
        <v>8.68</v>
      </c>
      <c r="K34" s="22"/>
      <c r="L34" s="22"/>
      <c r="M34" s="22"/>
      <c r="N34" s="22"/>
      <c r="O34" s="22"/>
      <c r="P34" s="22"/>
    </row>
    <row r="35" spans="1:16" ht="39" customHeight="1">
      <c r="A35" s="22"/>
      <c r="B35" s="35"/>
      <c r="C35" s="1218" t="s">
        <v>573</v>
      </c>
      <c r="D35" s="1219"/>
      <c r="E35" s="1220"/>
      <c r="F35" s="36">
        <v>8.99</v>
      </c>
      <c r="G35" s="37">
        <v>6.43</v>
      </c>
      <c r="H35" s="37">
        <v>8.7799999999999994</v>
      </c>
      <c r="I35" s="37">
        <v>5.94</v>
      </c>
      <c r="J35" s="38">
        <v>6.94</v>
      </c>
      <c r="K35" s="22"/>
      <c r="L35" s="22"/>
      <c r="M35" s="22"/>
      <c r="N35" s="22"/>
      <c r="O35" s="22"/>
      <c r="P35" s="22"/>
    </row>
    <row r="36" spans="1:16" ht="39" customHeight="1">
      <c r="A36" s="22"/>
      <c r="B36" s="35"/>
      <c r="C36" s="1218" t="s">
        <v>574</v>
      </c>
      <c r="D36" s="1219"/>
      <c r="E36" s="1220"/>
      <c r="F36" s="36">
        <v>2.85</v>
      </c>
      <c r="G36" s="37">
        <v>2.63</v>
      </c>
      <c r="H36" s="37">
        <v>2.27</v>
      </c>
      <c r="I36" s="37">
        <v>2.4300000000000002</v>
      </c>
      <c r="J36" s="38">
        <v>2.36</v>
      </c>
      <c r="K36" s="22"/>
      <c r="L36" s="22"/>
      <c r="M36" s="22"/>
      <c r="N36" s="22"/>
      <c r="O36" s="22"/>
      <c r="P36" s="22"/>
    </row>
    <row r="37" spans="1:16" ht="39" customHeight="1">
      <c r="A37" s="22"/>
      <c r="B37" s="35"/>
      <c r="C37" s="1218" t="s">
        <v>575</v>
      </c>
      <c r="D37" s="1219"/>
      <c r="E37" s="1220"/>
      <c r="F37" s="36">
        <v>0.63</v>
      </c>
      <c r="G37" s="37">
        <v>1.63</v>
      </c>
      <c r="H37" s="37">
        <v>0.93</v>
      </c>
      <c r="I37" s="37">
        <v>1.32</v>
      </c>
      <c r="J37" s="38">
        <v>1.05</v>
      </c>
      <c r="K37" s="22"/>
      <c r="L37" s="22"/>
      <c r="M37" s="22"/>
      <c r="N37" s="22"/>
      <c r="O37" s="22"/>
      <c r="P37" s="22"/>
    </row>
    <row r="38" spans="1:16" ht="39" customHeight="1">
      <c r="A38" s="22"/>
      <c r="B38" s="35"/>
      <c r="C38" s="1218" t="s">
        <v>576</v>
      </c>
      <c r="D38" s="1219"/>
      <c r="E38" s="1220"/>
      <c r="F38" s="36">
        <v>0</v>
      </c>
      <c r="G38" s="37">
        <v>0</v>
      </c>
      <c r="H38" s="37">
        <v>0.95</v>
      </c>
      <c r="I38" s="37">
        <v>0.72</v>
      </c>
      <c r="J38" s="38">
        <v>0.71</v>
      </c>
      <c r="K38" s="22"/>
      <c r="L38" s="22"/>
      <c r="M38" s="22"/>
      <c r="N38" s="22"/>
      <c r="O38" s="22"/>
      <c r="P38" s="22"/>
    </row>
    <row r="39" spans="1:16" ht="39" customHeight="1">
      <c r="A39" s="22"/>
      <c r="B39" s="35"/>
      <c r="C39" s="1218" t="s">
        <v>577</v>
      </c>
      <c r="D39" s="1219"/>
      <c r="E39" s="1220"/>
      <c r="F39" s="36">
        <v>0.16</v>
      </c>
      <c r="G39" s="37">
        <v>0.14000000000000001</v>
      </c>
      <c r="H39" s="37">
        <v>0.18</v>
      </c>
      <c r="I39" s="37">
        <v>0.25</v>
      </c>
      <c r="J39" s="38">
        <v>0.15</v>
      </c>
      <c r="K39" s="22"/>
      <c r="L39" s="22"/>
      <c r="M39" s="22"/>
      <c r="N39" s="22"/>
      <c r="O39" s="22"/>
      <c r="P39" s="22"/>
    </row>
    <row r="40" spans="1:16" ht="39" customHeight="1">
      <c r="A40" s="22"/>
      <c r="B40" s="35"/>
      <c r="C40" s="1218" t="s">
        <v>578</v>
      </c>
      <c r="D40" s="1219"/>
      <c r="E40" s="1220"/>
      <c r="F40" s="36">
        <v>0.06</v>
      </c>
      <c r="G40" s="37">
        <v>0.06</v>
      </c>
      <c r="H40" s="37">
        <v>0.05</v>
      </c>
      <c r="I40" s="37">
        <v>7.0000000000000007E-2</v>
      </c>
      <c r="J40" s="38">
        <v>7.0000000000000007E-2</v>
      </c>
      <c r="K40" s="22"/>
      <c r="L40" s="22"/>
      <c r="M40" s="22"/>
      <c r="N40" s="22"/>
      <c r="O40" s="22"/>
      <c r="P40" s="22"/>
    </row>
    <row r="41" spans="1:16" ht="39" customHeight="1">
      <c r="A41" s="22"/>
      <c r="B41" s="35"/>
      <c r="C41" s="1218" t="s">
        <v>579</v>
      </c>
      <c r="D41" s="1219"/>
      <c r="E41" s="1220"/>
      <c r="F41" s="36">
        <v>0.02</v>
      </c>
      <c r="G41" s="37">
        <v>0.02</v>
      </c>
      <c r="H41" s="37">
        <v>0.04</v>
      </c>
      <c r="I41" s="37">
        <v>0.05</v>
      </c>
      <c r="J41" s="38">
        <v>0.04</v>
      </c>
      <c r="K41" s="22"/>
      <c r="L41" s="22"/>
      <c r="M41" s="22"/>
      <c r="N41" s="22"/>
      <c r="O41" s="22"/>
      <c r="P41" s="22"/>
    </row>
    <row r="42" spans="1:16" ht="39" customHeight="1">
      <c r="A42" s="22"/>
      <c r="B42" s="39"/>
      <c r="C42" s="1218" t="s">
        <v>580</v>
      </c>
      <c r="D42" s="1219"/>
      <c r="E42" s="1220"/>
      <c r="F42" s="36" t="s">
        <v>522</v>
      </c>
      <c r="G42" s="37" t="s">
        <v>522</v>
      </c>
      <c r="H42" s="37" t="s">
        <v>522</v>
      </c>
      <c r="I42" s="37" t="s">
        <v>522</v>
      </c>
      <c r="J42" s="38" t="s">
        <v>522</v>
      </c>
      <c r="K42" s="22"/>
      <c r="L42" s="22"/>
      <c r="M42" s="22"/>
      <c r="N42" s="22"/>
      <c r="O42" s="22"/>
      <c r="P42" s="22"/>
    </row>
    <row r="43" spans="1:16" ht="39" customHeight="1" thickBot="1">
      <c r="A43" s="22"/>
      <c r="B43" s="40"/>
      <c r="C43" s="1221" t="s">
        <v>581</v>
      </c>
      <c r="D43" s="1222"/>
      <c r="E43" s="1223"/>
      <c r="F43" s="41">
        <v>0.04</v>
      </c>
      <c r="G43" s="42">
        <v>0.04</v>
      </c>
      <c r="H43" s="42">
        <v>0.08</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avbni+eD23qzYwaija8uDHWdkqiWft2wFOqKbHUX5XtcwQFVssKKGsVwPgTAo2QcCTiDfmW79Vc6m4OQmIDXHg==" saltValue="LkuAqIxx7ph5yS86swWc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K45" sqref="K45:M5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c r="A45" s="48"/>
      <c r="B45" s="1234" t="s">
        <v>10</v>
      </c>
      <c r="C45" s="1235"/>
      <c r="D45" s="58"/>
      <c r="E45" s="1240" t="s">
        <v>11</v>
      </c>
      <c r="F45" s="1240"/>
      <c r="G45" s="1240"/>
      <c r="H45" s="1240"/>
      <c r="I45" s="1240"/>
      <c r="J45" s="1241"/>
      <c r="K45" s="59">
        <v>632</v>
      </c>
      <c r="L45" s="60">
        <v>591</v>
      </c>
      <c r="M45" s="60">
        <v>450</v>
      </c>
      <c r="N45" s="60">
        <v>430</v>
      </c>
      <c r="O45" s="61">
        <v>424</v>
      </c>
      <c r="P45" s="48"/>
      <c r="Q45" s="48"/>
      <c r="R45" s="48"/>
      <c r="S45" s="48"/>
      <c r="T45" s="48"/>
      <c r="U45" s="48"/>
    </row>
    <row r="46" spans="1:21" ht="30.75" customHeight="1">
      <c r="A46" s="48"/>
      <c r="B46" s="1236"/>
      <c r="C46" s="1237"/>
      <c r="D46" s="62"/>
      <c r="E46" s="1228" t="s">
        <v>12</v>
      </c>
      <c r="F46" s="1228"/>
      <c r="G46" s="1228"/>
      <c r="H46" s="1228"/>
      <c r="I46" s="1228"/>
      <c r="J46" s="1229"/>
      <c r="K46" s="63" t="s">
        <v>522</v>
      </c>
      <c r="L46" s="64" t="s">
        <v>522</v>
      </c>
      <c r="M46" s="64" t="s">
        <v>522</v>
      </c>
      <c r="N46" s="64" t="s">
        <v>522</v>
      </c>
      <c r="O46" s="65" t="s">
        <v>522</v>
      </c>
      <c r="P46" s="48"/>
      <c r="Q46" s="48"/>
      <c r="R46" s="48"/>
      <c r="S46" s="48"/>
      <c r="T46" s="48"/>
      <c r="U46" s="48"/>
    </row>
    <row r="47" spans="1:21" ht="30.75" customHeight="1">
      <c r="A47" s="48"/>
      <c r="B47" s="1236"/>
      <c r="C47" s="1237"/>
      <c r="D47" s="62"/>
      <c r="E47" s="1228" t="s">
        <v>13</v>
      </c>
      <c r="F47" s="1228"/>
      <c r="G47" s="1228"/>
      <c r="H47" s="1228"/>
      <c r="I47" s="1228"/>
      <c r="J47" s="1229"/>
      <c r="K47" s="63" t="s">
        <v>522</v>
      </c>
      <c r="L47" s="64" t="s">
        <v>522</v>
      </c>
      <c r="M47" s="64" t="s">
        <v>522</v>
      </c>
      <c r="N47" s="64" t="s">
        <v>522</v>
      </c>
      <c r="O47" s="65" t="s">
        <v>522</v>
      </c>
      <c r="P47" s="48"/>
      <c r="Q47" s="48"/>
      <c r="R47" s="48"/>
      <c r="S47" s="48"/>
      <c r="T47" s="48"/>
      <c r="U47" s="48"/>
    </row>
    <row r="48" spans="1:21" ht="30.75" customHeight="1">
      <c r="A48" s="48"/>
      <c r="B48" s="1236"/>
      <c r="C48" s="1237"/>
      <c r="D48" s="62"/>
      <c r="E48" s="1228" t="s">
        <v>14</v>
      </c>
      <c r="F48" s="1228"/>
      <c r="G48" s="1228"/>
      <c r="H48" s="1228"/>
      <c r="I48" s="1228"/>
      <c r="J48" s="1229"/>
      <c r="K48" s="63">
        <v>172</v>
      </c>
      <c r="L48" s="64">
        <v>177</v>
      </c>
      <c r="M48" s="64">
        <v>181</v>
      </c>
      <c r="N48" s="64">
        <v>176</v>
      </c>
      <c r="O48" s="65">
        <v>178</v>
      </c>
      <c r="P48" s="48"/>
      <c r="Q48" s="48"/>
      <c r="R48" s="48"/>
      <c r="S48" s="48"/>
      <c r="T48" s="48"/>
      <c r="U48" s="48"/>
    </row>
    <row r="49" spans="1:21" ht="30.75" customHeight="1">
      <c r="A49" s="48"/>
      <c r="B49" s="1236"/>
      <c r="C49" s="1237"/>
      <c r="D49" s="62"/>
      <c r="E49" s="1228" t="s">
        <v>15</v>
      </c>
      <c r="F49" s="1228"/>
      <c r="G49" s="1228"/>
      <c r="H49" s="1228"/>
      <c r="I49" s="1228"/>
      <c r="J49" s="1229"/>
      <c r="K49" s="63">
        <v>25</v>
      </c>
      <c r="L49" s="64">
        <v>2</v>
      </c>
      <c r="M49" s="64">
        <v>5</v>
      </c>
      <c r="N49" s="64">
        <v>7</v>
      </c>
      <c r="O49" s="65">
        <v>7</v>
      </c>
      <c r="P49" s="48"/>
      <c r="Q49" s="48"/>
      <c r="R49" s="48"/>
      <c r="S49" s="48"/>
      <c r="T49" s="48"/>
      <c r="U49" s="48"/>
    </row>
    <row r="50" spans="1:21" ht="30.75" customHeight="1">
      <c r="A50" s="48"/>
      <c r="B50" s="1236"/>
      <c r="C50" s="1237"/>
      <c r="D50" s="62"/>
      <c r="E50" s="1228" t="s">
        <v>16</v>
      </c>
      <c r="F50" s="1228"/>
      <c r="G50" s="1228"/>
      <c r="H50" s="1228"/>
      <c r="I50" s="1228"/>
      <c r="J50" s="1229"/>
      <c r="K50" s="63" t="s">
        <v>522</v>
      </c>
      <c r="L50" s="64" t="s">
        <v>522</v>
      </c>
      <c r="M50" s="64" t="s">
        <v>522</v>
      </c>
      <c r="N50" s="64" t="s">
        <v>522</v>
      </c>
      <c r="O50" s="65" t="s">
        <v>522</v>
      </c>
      <c r="P50" s="48"/>
      <c r="Q50" s="48"/>
      <c r="R50" s="48"/>
      <c r="S50" s="48"/>
      <c r="T50" s="48"/>
      <c r="U50" s="48"/>
    </row>
    <row r="51" spans="1:21" ht="30.75" customHeight="1">
      <c r="A51" s="48"/>
      <c r="B51" s="1238"/>
      <c r="C51" s="1239"/>
      <c r="D51" s="66"/>
      <c r="E51" s="1228" t="s">
        <v>17</v>
      </c>
      <c r="F51" s="1228"/>
      <c r="G51" s="1228"/>
      <c r="H51" s="1228"/>
      <c r="I51" s="1228"/>
      <c r="J51" s="1229"/>
      <c r="K51" s="63">
        <v>0</v>
      </c>
      <c r="L51" s="64">
        <v>0</v>
      </c>
      <c r="M51" s="64">
        <v>0</v>
      </c>
      <c r="N51" s="64">
        <v>0</v>
      </c>
      <c r="O51" s="65">
        <v>0</v>
      </c>
      <c r="P51" s="48"/>
      <c r="Q51" s="48"/>
      <c r="R51" s="48"/>
      <c r="S51" s="48"/>
      <c r="T51" s="48"/>
      <c r="U51" s="48"/>
    </row>
    <row r="52" spans="1:21" ht="30.75" customHeight="1">
      <c r="A52" s="48"/>
      <c r="B52" s="1226" t="s">
        <v>18</v>
      </c>
      <c r="C52" s="1227"/>
      <c r="D52" s="66"/>
      <c r="E52" s="1228" t="s">
        <v>19</v>
      </c>
      <c r="F52" s="1228"/>
      <c r="G52" s="1228"/>
      <c r="H52" s="1228"/>
      <c r="I52" s="1228"/>
      <c r="J52" s="1229"/>
      <c r="K52" s="63">
        <v>595</v>
      </c>
      <c r="L52" s="64">
        <v>623</v>
      </c>
      <c r="M52" s="64">
        <v>523</v>
      </c>
      <c r="N52" s="64">
        <v>513</v>
      </c>
      <c r="O52" s="65">
        <v>507</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234</v>
      </c>
      <c r="L53" s="69">
        <v>147</v>
      </c>
      <c r="M53" s="69">
        <v>113</v>
      </c>
      <c r="N53" s="69">
        <v>100</v>
      </c>
      <c r="O53" s="70">
        <v>102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0LlRM9t3dLykkB+7YAgMHCQXVPgBkFt+tQxyzzJRC86shqOUu1oHoyJJeoTeXvh7YnY9dKWH8PVNBLGzD5SNpA==" saltValue="z0/o2LkigycQzmzDQCQtd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564</v>
      </c>
      <c r="J40" s="79" t="s">
        <v>565</v>
      </c>
      <c r="K40" s="79" t="s">
        <v>566</v>
      </c>
      <c r="L40" s="79" t="s">
        <v>567</v>
      </c>
      <c r="M40" s="80" t="s">
        <v>568</v>
      </c>
    </row>
    <row r="41" spans="2:13" ht="27.75" customHeight="1">
      <c r="B41" s="1254" t="s">
        <v>23</v>
      </c>
      <c r="C41" s="1255"/>
      <c r="D41" s="81"/>
      <c r="E41" s="1256" t="s">
        <v>24</v>
      </c>
      <c r="F41" s="1256"/>
      <c r="G41" s="1256"/>
      <c r="H41" s="1257"/>
      <c r="I41" s="82">
        <v>4653</v>
      </c>
      <c r="J41" s="83">
        <v>4631</v>
      </c>
      <c r="K41" s="83">
        <v>5199</v>
      </c>
      <c r="L41" s="83">
        <v>5651</v>
      </c>
      <c r="M41" s="84">
        <v>5935</v>
      </c>
    </row>
    <row r="42" spans="2:13" ht="27.75" customHeight="1">
      <c r="B42" s="1244"/>
      <c r="C42" s="1245"/>
      <c r="D42" s="85"/>
      <c r="E42" s="1248" t="s">
        <v>25</v>
      </c>
      <c r="F42" s="1248"/>
      <c r="G42" s="1248"/>
      <c r="H42" s="1249"/>
      <c r="I42" s="86">
        <v>49</v>
      </c>
      <c r="J42" s="87">
        <v>36</v>
      </c>
      <c r="K42" s="87">
        <v>24</v>
      </c>
      <c r="L42" s="87">
        <v>12</v>
      </c>
      <c r="M42" s="88" t="s">
        <v>522</v>
      </c>
    </row>
    <row r="43" spans="2:13" ht="27.75" customHeight="1">
      <c r="B43" s="1244"/>
      <c r="C43" s="1245"/>
      <c r="D43" s="85"/>
      <c r="E43" s="1248" t="s">
        <v>26</v>
      </c>
      <c r="F43" s="1248"/>
      <c r="G43" s="1248"/>
      <c r="H43" s="1249"/>
      <c r="I43" s="86">
        <v>2478</v>
      </c>
      <c r="J43" s="87">
        <v>2402</v>
      </c>
      <c r="K43" s="87">
        <v>2370</v>
      </c>
      <c r="L43" s="87">
        <v>2218</v>
      </c>
      <c r="M43" s="88">
        <v>2054</v>
      </c>
    </row>
    <row r="44" spans="2:13" ht="27.75" customHeight="1">
      <c r="B44" s="1244"/>
      <c r="C44" s="1245"/>
      <c r="D44" s="85"/>
      <c r="E44" s="1248" t="s">
        <v>27</v>
      </c>
      <c r="F44" s="1248"/>
      <c r="G44" s="1248"/>
      <c r="H44" s="1249"/>
      <c r="I44" s="86">
        <v>50</v>
      </c>
      <c r="J44" s="87">
        <v>46</v>
      </c>
      <c r="K44" s="87">
        <v>107</v>
      </c>
      <c r="L44" s="87">
        <v>150</v>
      </c>
      <c r="M44" s="88">
        <v>151</v>
      </c>
    </row>
    <row r="45" spans="2:13" ht="27.75" customHeight="1">
      <c r="B45" s="1244"/>
      <c r="C45" s="1245"/>
      <c r="D45" s="85"/>
      <c r="E45" s="1248" t="s">
        <v>28</v>
      </c>
      <c r="F45" s="1248"/>
      <c r="G45" s="1248"/>
      <c r="H45" s="1249"/>
      <c r="I45" s="86">
        <v>1067</v>
      </c>
      <c r="J45" s="87">
        <v>979</v>
      </c>
      <c r="K45" s="87">
        <v>975</v>
      </c>
      <c r="L45" s="87">
        <v>901</v>
      </c>
      <c r="M45" s="88">
        <v>890</v>
      </c>
    </row>
    <row r="46" spans="2:13" ht="27.75" customHeight="1">
      <c r="B46" s="1244"/>
      <c r="C46" s="1245"/>
      <c r="D46" s="89"/>
      <c r="E46" s="1248" t="s">
        <v>29</v>
      </c>
      <c r="F46" s="1248"/>
      <c r="G46" s="1248"/>
      <c r="H46" s="1249"/>
      <c r="I46" s="86" t="s">
        <v>522</v>
      </c>
      <c r="J46" s="87" t="s">
        <v>522</v>
      </c>
      <c r="K46" s="87" t="s">
        <v>522</v>
      </c>
      <c r="L46" s="87" t="s">
        <v>522</v>
      </c>
      <c r="M46" s="88" t="s">
        <v>522</v>
      </c>
    </row>
    <row r="47" spans="2:13" ht="27.75" customHeight="1">
      <c r="B47" s="1244"/>
      <c r="C47" s="1245"/>
      <c r="D47" s="90"/>
      <c r="E47" s="1258" t="s">
        <v>30</v>
      </c>
      <c r="F47" s="1259"/>
      <c r="G47" s="1259"/>
      <c r="H47" s="1260"/>
      <c r="I47" s="86" t="s">
        <v>522</v>
      </c>
      <c r="J47" s="87" t="s">
        <v>522</v>
      </c>
      <c r="K47" s="87" t="s">
        <v>522</v>
      </c>
      <c r="L47" s="87" t="s">
        <v>522</v>
      </c>
      <c r="M47" s="88" t="s">
        <v>522</v>
      </c>
    </row>
    <row r="48" spans="2:13" ht="27.75" customHeight="1">
      <c r="B48" s="1244"/>
      <c r="C48" s="1245"/>
      <c r="D48" s="85"/>
      <c r="E48" s="1248" t="s">
        <v>31</v>
      </c>
      <c r="F48" s="1248"/>
      <c r="G48" s="1248"/>
      <c r="H48" s="1249"/>
      <c r="I48" s="86" t="s">
        <v>522</v>
      </c>
      <c r="J48" s="87" t="s">
        <v>522</v>
      </c>
      <c r="K48" s="87" t="s">
        <v>522</v>
      </c>
      <c r="L48" s="87" t="s">
        <v>522</v>
      </c>
      <c r="M48" s="88" t="s">
        <v>522</v>
      </c>
    </row>
    <row r="49" spans="2:13" ht="27.75" customHeight="1">
      <c r="B49" s="1246"/>
      <c r="C49" s="1247"/>
      <c r="D49" s="85"/>
      <c r="E49" s="1248" t="s">
        <v>32</v>
      </c>
      <c r="F49" s="1248"/>
      <c r="G49" s="1248"/>
      <c r="H49" s="1249"/>
      <c r="I49" s="86" t="s">
        <v>522</v>
      </c>
      <c r="J49" s="87" t="s">
        <v>522</v>
      </c>
      <c r="K49" s="87" t="s">
        <v>522</v>
      </c>
      <c r="L49" s="87" t="s">
        <v>522</v>
      </c>
      <c r="M49" s="88" t="s">
        <v>522</v>
      </c>
    </row>
    <row r="50" spans="2:13" ht="27.75" customHeight="1">
      <c r="B50" s="1242" t="s">
        <v>33</v>
      </c>
      <c r="C50" s="1243"/>
      <c r="D50" s="91"/>
      <c r="E50" s="1248" t="s">
        <v>34</v>
      </c>
      <c r="F50" s="1248"/>
      <c r="G50" s="1248"/>
      <c r="H50" s="1249"/>
      <c r="I50" s="86">
        <v>1648</v>
      </c>
      <c r="J50" s="87">
        <v>1767</v>
      </c>
      <c r="K50" s="87">
        <v>1967</v>
      </c>
      <c r="L50" s="87">
        <v>1905</v>
      </c>
      <c r="M50" s="88">
        <v>1982</v>
      </c>
    </row>
    <row r="51" spans="2:13" ht="27.75" customHeight="1">
      <c r="B51" s="1244"/>
      <c r="C51" s="1245"/>
      <c r="D51" s="85"/>
      <c r="E51" s="1248" t="s">
        <v>35</v>
      </c>
      <c r="F51" s="1248"/>
      <c r="G51" s="1248"/>
      <c r="H51" s="1249"/>
      <c r="I51" s="86">
        <v>305</v>
      </c>
      <c r="J51" s="87">
        <v>276</v>
      </c>
      <c r="K51" s="87">
        <v>257</v>
      </c>
      <c r="L51" s="87">
        <v>243</v>
      </c>
      <c r="M51" s="88">
        <v>220</v>
      </c>
    </row>
    <row r="52" spans="2:13" ht="27.75" customHeight="1">
      <c r="B52" s="1246"/>
      <c r="C52" s="1247"/>
      <c r="D52" s="85"/>
      <c r="E52" s="1248" t="s">
        <v>36</v>
      </c>
      <c r="F52" s="1248"/>
      <c r="G52" s="1248"/>
      <c r="H52" s="1249"/>
      <c r="I52" s="86">
        <v>5179</v>
      </c>
      <c r="J52" s="87">
        <v>5185</v>
      </c>
      <c r="K52" s="87">
        <v>5045</v>
      </c>
      <c r="L52" s="87">
        <v>5760</v>
      </c>
      <c r="M52" s="88">
        <v>5832</v>
      </c>
    </row>
    <row r="53" spans="2:13" ht="27.75" customHeight="1" thickBot="1">
      <c r="B53" s="1250" t="s">
        <v>37</v>
      </c>
      <c r="C53" s="1251"/>
      <c r="D53" s="92"/>
      <c r="E53" s="1252" t="s">
        <v>38</v>
      </c>
      <c r="F53" s="1252"/>
      <c r="G53" s="1252"/>
      <c r="H53" s="1253"/>
      <c r="I53" s="93">
        <v>1165</v>
      </c>
      <c r="J53" s="94">
        <v>866</v>
      </c>
      <c r="K53" s="94">
        <v>1404</v>
      </c>
      <c r="L53" s="94">
        <v>1024</v>
      </c>
      <c r="M53" s="95">
        <v>996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83iQm+h2rviFIocvO1daB1+B5Zj0JMP7oALtE33mJ+qZ2jNfBTOhOF2ItW1n2MrtmgfZuEcYYYmFROs00f5I5Q==" saltValue="NXERmWoCf41GTfKFRs3bF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F58" sqref="F58"/>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566</v>
      </c>
      <c r="G54" s="104" t="s">
        <v>567</v>
      </c>
      <c r="H54" s="105" t="s">
        <v>568</v>
      </c>
    </row>
    <row r="55" spans="2:8" ht="52.5" customHeight="1">
      <c r="B55" s="106"/>
      <c r="C55" s="1269" t="s">
        <v>41</v>
      </c>
      <c r="D55" s="1269"/>
      <c r="E55" s="1270"/>
      <c r="F55" s="107">
        <v>806</v>
      </c>
      <c r="G55" s="107">
        <v>752</v>
      </c>
      <c r="H55" s="108">
        <v>670</v>
      </c>
    </row>
    <row r="56" spans="2:8" ht="52.5" customHeight="1">
      <c r="B56" s="109"/>
      <c r="C56" s="1271" t="s">
        <v>42</v>
      </c>
      <c r="D56" s="1271"/>
      <c r="E56" s="1272"/>
      <c r="F56" s="110">
        <v>108</v>
      </c>
      <c r="G56" s="110">
        <v>115</v>
      </c>
      <c r="H56" s="111">
        <v>121</v>
      </c>
    </row>
    <row r="57" spans="2:8" ht="53.25" customHeight="1">
      <c r="B57" s="109"/>
      <c r="C57" s="1273" t="s">
        <v>43</v>
      </c>
      <c r="D57" s="1273"/>
      <c r="E57" s="1274"/>
      <c r="F57" s="112">
        <v>713</v>
      </c>
      <c r="G57" s="112">
        <v>650</v>
      </c>
      <c r="H57" s="113">
        <v>731</v>
      </c>
    </row>
    <row r="58" spans="2:8" ht="45.75" customHeight="1">
      <c r="B58" s="114"/>
      <c r="C58" s="1261" t="s">
        <v>582</v>
      </c>
      <c r="D58" s="1262"/>
      <c r="E58" s="1263"/>
      <c r="F58" s="115">
        <v>527</v>
      </c>
      <c r="G58" s="115">
        <v>437</v>
      </c>
      <c r="H58" s="116">
        <v>411</v>
      </c>
    </row>
    <row r="59" spans="2:8" ht="45.75" customHeight="1">
      <c r="B59" s="114"/>
      <c r="C59" s="1261" t="s">
        <v>583</v>
      </c>
      <c r="D59" s="1262"/>
      <c r="E59" s="1263"/>
      <c r="F59" s="115">
        <v>20</v>
      </c>
      <c r="G59" s="115">
        <v>64</v>
      </c>
      <c r="H59" s="116">
        <v>157</v>
      </c>
    </row>
    <row r="60" spans="2:8" ht="45.75" customHeight="1">
      <c r="B60" s="114"/>
      <c r="C60" s="1261" t="s">
        <v>584</v>
      </c>
      <c r="D60" s="1262"/>
      <c r="E60" s="1263"/>
      <c r="F60" s="115">
        <v>50</v>
      </c>
      <c r="G60" s="115">
        <v>50</v>
      </c>
      <c r="H60" s="116">
        <v>50</v>
      </c>
    </row>
    <row r="61" spans="2:8" ht="45.75" customHeight="1">
      <c r="B61" s="114"/>
      <c r="C61" s="1261" t="s">
        <v>585</v>
      </c>
      <c r="D61" s="1262"/>
      <c r="E61" s="1263"/>
      <c r="F61" s="115" t="s">
        <v>587</v>
      </c>
      <c r="G61" s="115" t="s">
        <v>588</v>
      </c>
      <c r="H61" s="116">
        <v>30</v>
      </c>
    </row>
    <row r="62" spans="2:8" ht="45.75" customHeight="1" thickBot="1">
      <c r="B62" s="117"/>
      <c r="C62" s="1264" t="s">
        <v>586</v>
      </c>
      <c r="D62" s="1265"/>
      <c r="E62" s="1266"/>
      <c r="F62" s="118">
        <v>30</v>
      </c>
      <c r="G62" s="118">
        <v>27</v>
      </c>
      <c r="H62" s="119">
        <v>27</v>
      </c>
    </row>
    <row r="63" spans="2:8" ht="52.5" customHeight="1" thickBot="1">
      <c r="B63" s="120"/>
      <c r="C63" s="1267" t="s">
        <v>44</v>
      </c>
      <c r="D63" s="1267"/>
      <c r="E63" s="1268"/>
      <c r="F63" s="121">
        <v>1627</v>
      </c>
      <c r="G63" s="121">
        <v>1516</v>
      </c>
      <c r="H63" s="122">
        <v>1523</v>
      </c>
    </row>
    <row r="64" spans="2:8" ht="15" customHeight="1"/>
    <row r="65" ht="0" hidden="1" customHeight="1"/>
    <row r="66" ht="0" hidden="1" customHeight="1"/>
  </sheetData>
  <sheetProtection algorithmName="SHA-512" hashValue="bqVVp4NXFGVhhSfrD10ieMwiUOxOSPFjrLlAPe/alZ7/7pfdjwOn5nhkaz+vBb7hTCTVN37lunXdvDI9tqKkbA==" saltValue="DuVKgFa175w8UQL1v9rK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21" zoomScaleNormal="100" zoomScaleSheetLayoutView="55" workbookViewId="0">
      <selection activeCell="C21" sqref="C21"/>
    </sheetView>
  </sheetViews>
  <sheetFormatPr defaultColWidth="0" defaultRowHeight="0" customHeight="1" zeroHeight="1"/>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614</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614</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613</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608</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87" t="s">
        <v>612</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ht="13.5">
      <c r="B44" s="366"/>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ht="13.5">
      <c r="B45" s="366"/>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ht="13.5">
      <c r="B46" s="366"/>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ht="13.5">
      <c r="B47" s="366"/>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606</v>
      </c>
    </row>
    <row r="50" spans="1:109" ht="13.5">
      <c r="B50" s="366"/>
      <c r="G50" s="1275"/>
      <c r="H50" s="1275"/>
      <c r="I50" s="1275"/>
      <c r="J50" s="1275"/>
      <c r="K50" s="375"/>
      <c r="L50" s="375"/>
      <c r="M50" s="374"/>
      <c r="N50" s="374"/>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8" t="s">
        <v>564</v>
      </c>
      <c r="BQ50" s="1278"/>
      <c r="BR50" s="1278"/>
      <c r="BS50" s="1278"/>
      <c r="BT50" s="1278"/>
      <c r="BU50" s="1278"/>
      <c r="BV50" s="1278"/>
      <c r="BW50" s="1278"/>
      <c r="BX50" s="1278" t="s">
        <v>565</v>
      </c>
      <c r="BY50" s="1278"/>
      <c r="BZ50" s="1278"/>
      <c r="CA50" s="1278"/>
      <c r="CB50" s="1278"/>
      <c r="CC50" s="1278"/>
      <c r="CD50" s="1278"/>
      <c r="CE50" s="1278"/>
      <c r="CF50" s="1278" t="s">
        <v>566</v>
      </c>
      <c r="CG50" s="1278"/>
      <c r="CH50" s="1278"/>
      <c r="CI50" s="1278"/>
      <c r="CJ50" s="1278"/>
      <c r="CK50" s="1278"/>
      <c r="CL50" s="1278"/>
      <c r="CM50" s="1278"/>
      <c r="CN50" s="1278" t="s">
        <v>567</v>
      </c>
      <c r="CO50" s="1278"/>
      <c r="CP50" s="1278"/>
      <c r="CQ50" s="1278"/>
      <c r="CR50" s="1278"/>
      <c r="CS50" s="1278"/>
      <c r="CT50" s="1278"/>
      <c r="CU50" s="1278"/>
      <c r="CV50" s="1278" t="s">
        <v>568</v>
      </c>
      <c r="CW50" s="1278"/>
      <c r="CX50" s="1278"/>
      <c r="CY50" s="1278"/>
      <c r="CZ50" s="1278"/>
      <c r="DA50" s="1278"/>
      <c r="DB50" s="1278"/>
      <c r="DC50" s="1278"/>
    </row>
    <row r="51" spans="1:109" ht="13.5" customHeight="1">
      <c r="B51" s="366"/>
      <c r="G51" s="1286"/>
      <c r="H51" s="1286"/>
      <c r="I51" s="1297"/>
      <c r="J51" s="1297"/>
      <c r="K51" s="1280"/>
      <c r="L51" s="1280"/>
      <c r="M51" s="1280"/>
      <c r="N51" s="1280"/>
      <c r="AM51" s="373"/>
      <c r="AN51" s="1279" t="s">
        <v>605</v>
      </c>
      <c r="AO51" s="1279"/>
      <c r="AP51" s="1279"/>
      <c r="AQ51" s="1279"/>
      <c r="AR51" s="1279"/>
      <c r="AS51" s="1279"/>
      <c r="AT51" s="1279"/>
      <c r="AU51" s="1279"/>
      <c r="AV51" s="1279"/>
      <c r="AW51" s="1279"/>
      <c r="AX51" s="1279"/>
      <c r="AY51" s="1279"/>
      <c r="AZ51" s="1279"/>
      <c r="BA51" s="1279"/>
      <c r="BB51" s="1279" t="s">
        <v>603</v>
      </c>
      <c r="BC51" s="1279"/>
      <c r="BD51" s="1279"/>
      <c r="BE51" s="1279"/>
      <c r="BF51" s="1279"/>
      <c r="BG51" s="1279"/>
      <c r="BH51" s="1279"/>
      <c r="BI51" s="1279"/>
      <c r="BJ51" s="1279"/>
      <c r="BK51" s="1279"/>
      <c r="BL51" s="1279"/>
      <c r="BM51" s="1279"/>
      <c r="BN51" s="1279"/>
      <c r="BO51" s="1279"/>
      <c r="BP51" s="1296"/>
      <c r="BQ51" s="1277"/>
      <c r="BR51" s="1277"/>
      <c r="BS51" s="1277"/>
      <c r="BT51" s="1277"/>
      <c r="BU51" s="1277"/>
      <c r="BV51" s="1277"/>
      <c r="BW51" s="1277"/>
      <c r="BX51" s="1296"/>
      <c r="BY51" s="1277"/>
      <c r="BZ51" s="1277"/>
      <c r="CA51" s="1277"/>
      <c r="CB51" s="1277"/>
      <c r="CC51" s="1277"/>
      <c r="CD51" s="1277"/>
      <c r="CE51" s="1277"/>
      <c r="CF51" s="1296"/>
      <c r="CG51" s="1277"/>
      <c r="CH51" s="1277"/>
      <c r="CI51" s="1277"/>
      <c r="CJ51" s="1277"/>
      <c r="CK51" s="1277"/>
      <c r="CL51" s="1277"/>
      <c r="CM51" s="1277"/>
      <c r="CN51" s="1277">
        <v>38.6</v>
      </c>
      <c r="CO51" s="1277"/>
      <c r="CP51" s="1277"/>
      <c r="CQ51" s="1277"/>
      <c r="CR51" s="1277"/>
      <c r="CS51" s="1277"/>
      <c r="CT51" s="1277"/>
      <c r="CU51" s="1277"/>
      <c r="CV51" s="1277">
        <v>37.700000000000003</v>
      </c>
      <c r="CW51" s="1277"/>
      <c r="CX51" s="1277"/>
      <c r="CY51" s="1277"/>
      <c r="CZ51" s="1277"/>
      <c r="DA51" s="1277"/>
      <c r="DB51" s="1277"/>
      <c r="DC51" s="1277"/>
    </row>
    <row r="52" spans="1:109" ht="13.5">
      <c r="B52" s="366"/>
      <c r="G52" s="1286"/>
      <c r="H52" s="1286"/>
      <c r="I52" s="1297"/>
      <c r="J52" s="1297"/>
      <c r="K52" s="1280"/>
      <c r="L52" s="1280"/>
      <c r="M52" s="1280"/>
      <c r="N52" s="1280"/>
      <c r="AM52" s="373"/>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5">
      <c r="A53" s="381"/>
      <c r="B53" s="366"/>
      <c r="G53" s="1286"/>
      <c r="H53" s="1286"/>
      <c r="I53" s="1275"/>
      <c r="J53" s="1275"/>
      <c r="K53" s="1280"/>
      <c r="L53" s="1280"/>
      <c r="M53" s="1280"/>
      <c r="N53" s="1280"/>
      <c r="AM53" s="373"/>
      <c r="AN53" s="1279"/>
      <c r="AO53" s="1279"/>
      <c r="AP53" s="1279"/>
      <c r="AQ53" s="1279"/>
      <c r="AR53" s="1279"/>
      <c r="AS53" s="1279"/>
      <c r="AT53" s="1279"/>
      <c r="AU53" s="1279"/>
      <c r="AV53" s="1279"/>
      <c r="AW53" s="1279"/>
      <c r="AX53" s="1279"/>
      <c r="AY53" s="1279"/>
      <c r="AZ53" s="1279"/>
      <c r="BA53" s="1279"/>
      <c r="BB53" s="1279" t="s">
        <v>610</v>
      </c>
      <c r="BC53" s="1279"/>
      <c r="BD53" s="1279"/>
      <c r="BE53" s="1279"/>
      <c r="BF53" s="1279"/>
      <c r="BG53" s="1279"/>
      <c r="BH53" s="1279"/>
      <c r="BI53" s="1279"/>
      <c r="BJ53" s="1279"/>
      <c r="BK53" s="1279"/>
      <c r="BL53" s="1279"/>
      <c r="BM53" s="1279"/>
      <c r="BN53" s="1279"/>
      <c r="BO53" s="1279"/>
      <c r="BP53" s="1296"/>
      <c r="BQ53" s="1277"/>
      <c r="BR53" s="1277"/>
      <c r="BS53" s="1277"/>
      <c r="BT53" s="1277"/>
      <c r="BU53" s="1277"/>
      <c r="BV53" s="1277"/>
      <c r="BW53" s="1277"/>
      <c r="BX53" s="1296"/>
      <c r="BY53" s="1277"/>
      <c r="BZ53" s="1277"/>
      <c r="CA53" s="1277"/>
      <c r="CB53" s="1277"/>
      <c r="CC53" s="1277"/>
      <c r="CD53" s="1277"/>
      <c r="CE53" s="1277"/>
      <c r="CF53" s="1296"/>
      <c r="CG53" s="1277"/>
      <c r="CH53" s="1277"/>
      <c r="CI53" s="1277"/>
      <c r="CJ53" s="1277"/>
      <c r="CK53" s="1277"/>
      <c r="CL53" s="1277"/>
      <c r="CM53" s="1277"/>
      <c r="CN53" s="1277">
        <v>61.6</v>
      </c>
      <c r="CO53" s="1277"/>
      <c r="CP53" s="1277"/>
      <c r="CQ53" s="1277"/>
      <c r="CR53" s="1277"/>
      <c r="CS53" s="1277"/>
      <c r="CT53" s="1277"/>
      <c r="CU53" s="1277"/>
      <c r="CV53" s="1277">
        <v>62.3</v>
      </c>
      <c r="CW53" s="1277"/>
      <c r="CX53" s="1277"/>
      <c r="CY53" s="1277"/>
      <c r="CZ53" s="1277"/>
      <c r="DA53" s="1277"/>
      <c r="DB53" s="1277"/>
      <c r="DC53" s="1277"/>
    </row>
    <row r="54" spans="1:109" ht="13.5">
      <c r="A54" s="381"/>
      <c r="B54" s="366"/>
      <c r="G54" s="1286"/>
      <c r="H54" s="1286"/>
      <c r="I54" s="1275"/>
      <c r="J54" s="1275"/>
      <c r="K54" s="1280"/>
      <c r="L54" s="1280"/>
      <c r="M54" s="1280"/>
      <c r="N54" s="1280"/>
      <c r="AM54" s="373"/>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5">
      <c r="A55" s="381"/>
      <c r="B55" s="366"/>
      <c r="G55" s="1275"/>
      <c r="H55" s="1275"/>
      <c r="I55" s="1275"/>
      <c r="J55" s="1275"/>
      <c r="K55" s="1280"/>
      <c r="L55" s="1280"/>
      <c r="M55" s="1280"/>
      <c r="N55" s="1280"/>
      <c r="AN55" s="1278" t="s">
        <v>611</v>
      </c>
      <c r="AO55" s="1278"/>
      <c r="AP55" s="1278"/>
      <c r="AQ55" s="1278"/>
      <c r="AR55" s="1278"/>
      <c r="AS55" s="1278"/>
      <c r="AT55" s="1278"/>
      <c r="AU55" s="1278"/>
      <c r="AV55" s="1278"/>
      <c r="AW55" s="1278"/>
      <c r="AX55" s="1278"/>
      <c r="AY55" s="1278"/>
      <c r="AZ55" s="1278"/>
      <c r="BA55" s="1278"/>
      <c r="BB55" s="1279" t="s">
        <v>603</v>
      </c>
      <c r="BC55" s="1279"/>
      <c r="BD55" s="1279"/>
      <c r="BE55" s="1279"/>
      <c r="BF55" s="1279"/>
      <c r="BG55" s="1279"/>
      <c r="BH55" s="1279"/>
      <c r="BI55" s="1279"/>
      <c r="BJ55" s="1279"/>
      <c r="BK55" s="1279"/>
      <c r="BL55" s="1279"/>
      <c r="BM55" s="1279"/>
      <c r="BN55" s="1279"/>
      <c r="BO55" s="1279"/>
      <c r="BP55" s="1296"/>
      <c r="BQ55" s="1277"/>
      <c r="BR55" s="1277"/>
      <c r="BS55" s="1277"/>
      <c r="BT55" s="1277"/>
      <c r="BU55" s="1277"/>
      <c r="BV55" s="1277"/>
      <c r="BW55" s="1277"/>
      <c r="BX55" s="1296"/>
      <c r="BY55" s="1277"/>
      <c r="BZ55" s="1277"/>
      <c r="CA55" s="1277"/>
      <c r="CB55" s="1277"/>
      <c r="CC55" s="1277"/>
      <c r="CD55" s="1277"/>
      <c r="CE55" s="1277"/>
      <c r="CF55" s="1296"/>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ht="13.5">
      <c r="A56" s="381"/>
      <c r="B56" s="366"/>
      <c r="G56" s="1275"/>
      <c r="H56" s="1275"/>
      <c r="I56" s="1275"/>
      <c r="J56" s="1275"/>
      <c r="K56" s="1280"/>
      <c r="L56" s="1280"/>
      <c r="M56" s="1280"/>
      <c r="N56" s="1280"/>
      <c r="AN56" s="1278"/>
      <c r="AO56" s="1278"/>
      <c r="AP56" s="1278"/>
      <c r="AQ56" s="1278"/>
      <c r="AR56" s="1278"/>
      <c r="AS56" s="1278"/>
      <c r="AT56" s="1278"/>
      <c r="AU56" s="1278"/>
      <c r="AV56" s="1278"/>
      <c r="AW56" s="1278"/>
      <c r="AX56" s="1278"/>
      <c r="AY56" s="1278"/>
      <c r="AZ56" s="1278"/>
      <c r="BA56" s="1278"/>
      <c r="BB56" s="1279"/>
      <c r="BC56" s="1279"/>
      <c r="BD56" s="1279"/>
      <c r="BE56" s="1279"/>
      <c r="BF56" s="1279"/>
      <c r="BG56" s="1279"/>
      <c r="BH56" s="1279"/>
      <c r="BI56" s="1279"/>
      <c r="BJ56" s="1279"/>
      <c r="BK56" s="1279"/>
      <c r="BL56" s="1279"/>
      <c r="BM56" s="1279"/>
      <c r="BN56" s="1279"/>
      <c r="BO56" s="1279"/>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1" customFormat="1" ht="13.5">
      <c r="B57" s="387"/>
      <c r="G57" s="1275"/>
      <c r="H57" s="1275"/>
      <c r="I57" s="1281"/>
      <c r="J57" s="1281"/>
      <c r="K57" s="1280"/>
      <c r="L57" s="1280"/>
      <c r="M57" s="1280"/>
      <c r="N57" s="1280"/>
      <c r="AM57" s="365"/>
      <c r="AN57" s="1278"/>
      <c r="AO57" s="1278"/>
      <c r="AP57" s="1278"/>
      <c r="AQ57" s="1278"/>
      <c r="AR57" s="1278"/>
      <c r="AS57" s="1278"/>
      <c r="AT57" s="1278"/>
      <c r="AU57" s="1278"/>
      <c r="AV57" s="1278"/>
      <c r="AW57" s="1278"/>
      <c r="AX57" s="1278"/>
      <c r="AY57" s="1278"/>
      <c r="AZ57" s="1278"/>
      <c r="BA57" s="1278"/>
      <c r="BB57" s="1279" t="s">
        <v>610</v>
      </c>
      <c r="BC57" s="1279"/>
      <c r="BD57" s="1279"/>
      <c r="BE57" s="1279"/>
      <c r="BF57" s="1279"/>
      <c r="BG57" s="1279"/>
      <c r="BH57" s="1279"/>
      <c r="BI57" s="1279"/>
      <c r="BJ57" s="1279"/>
      <c r="BK57" s="1279"/>
      <c r="BL57" s="1279"/>
      <c r="BM57" s="1279"/>
      <c r="BN57" s="1279"/>
      <c r="BO57" s="1279"/>
      <c r="BP57" s="1296"/>
      <c r="BQ57" s="1277"/>
      <c r="BR57" s="1277"/>
      <c r="BS57" s="1277"/>
      <c r="BT57" s="1277"/>
      <c r="BU57" s="1277"/>
      <c r="BV57" s="1277"/>
      <c r="BW57" s="1277"/>
      <c r="BX57" s="1296"/>
      <c r="BY57" s="1277"/>
      <c r="BZ57" s="1277"/>
      <c r="CA57" s="1277"/>
      <c r="CB57" s="1277"/>
      <c r="CC57" s="1277"/>
      <c r="CD57" s="1277"/>
      <c r="CE57" s="1277"/>
      <c r="CF57" s="1296"/>
      <c r="CG57" s="1277"/>
      <c r="CH57" s="1277"/>
      <c r="CI57" s="1277"/>
      <c r="CJ57" s="1277"/>
      <c r="CK57" s="1277"/>
      <c r="CL57" s="1277"/>
      <c r="CM57" s="1277"/>
      <c r="CN57" s="1277">
        <v>58.6</v>
      </c>
      <c r="CO57" s="1277"/>
      <c r="CP57" s="1277"/>
      <c r="CQ57" s="1277"/>
      <c r="CR57" s="1277"/>
      <c r="CS57" s="1277"/>
      <c r="CT57" s="1277"/>
      <c r="CU57" s="1277"/>
      <c r="CV57" s="1277">
        <v>60.3</v>
      </c>
      <c r="CW57" s="1277"/>
      <c r="CX57" s="1277"/>
      <c r="CY57" s="1277"/>
      <c r="CZ57" s="1277"/>
      <c r="DA57" s="1277"/>
      <c r="DB57" s="1277"/>
      <c r="DC57" s="1277"/>
      <c r="DD57" s="392"/>
      <c r="DE57" s="387"/>
    </row>
    <row r="58" spans="1:109" s="381" customFormat="1" ht="13.5">
      <c r="A58" s="365"/>
      <c r="B58" s="387"/>
      <c r="G58" s="1275"/>
      <c r="H58" s="1275"/>
      <c r="I58" s="1281"/>
      <c r="J58" s="1281"/>
      <c r="K58" s="1280"/>
      <c r="L58" s="1280"/>
      <c r="M58" s="1280"/>
      <c r="N58" s="1280"/>
      <c r="AM58" s="365"/>
      <c r="AN58" s="1278"/>
      <c r="AO58" s="1278"/>
      <c r="AP58" s="1278"/>
      <c r="AQ58" s="1278"/>
      <c r="AR58" s="1278"/>
      <c r="AS58" s="1278"/>
      <c r="AT58" s="1278"/>
      <c r="AU58" s="1278"/>
      <c r="AV58" s="1278"/>
      <c r="AW58" s="1278"/>
      <c r="AX58" s="1278"/>
      <c r="AY58" s="1278"/>
      <c r="AZ58" s="1278"/>
      <c r="BA58" s="1278"/>
      <c r="BB58" s="1279"/>
      <c r="BC58" s="1279"/>
      <c r="BD58" s="1279"/>
      <c r="BE58" s="1279"/>
      <c r="BF58" s="1279"/>
      <c r="BG58" s="1279"/>
      <c r="BH58" s="1279"/>
      <c r="BI58" s="1279"/>
      <c r="BJ58" s="1279"/>
      <c r="BK58" s="1279"/>
      <c r="BL58" s="1279"/>
      <c r="BM58" s="1279"/>
      <c r="BN58" s="1279"/>
      <c r="BO58" s="1279"/>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609</v>
      </c>
    </row>
    <row r="64" spans="1:109" ht="13.5">
      <c r="B64" s="366"/>
      <c r="G64" s="382"/>
      <c r="I64" s="384"/>
      <c r="J64" s="384"/>
      <c r="K64" s="384"/>
      <c r="L64" s="384"/>
      <c r="M64" s="384"/>
      <c r="N64" s="383"/>
      <c r="AM64" s="382"/>
      <c r="AN64" s="382" t="s">
        <v>608</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87" t="s">
        <v>607</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ht="13.5">
      <c r="B66" s="366"/>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ht="13.5">
      <c r="B67" s="366"/>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ht="13.5">
      <c r="B68" s="366"/>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ht="13.5">
      <c r="B69" s="366"/>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606</v>
      </c>
    </row>
    <row r="72" spans="2:107" ht="13.5">
      <c r="B72" s="366"/>
      <c r="G72" s="1275"/>
      <c r="H72" s="1275"/>
      <c r="I72" s="1275"/>
      <c r="J72" s="1275"/>
      <c r="K72" s="375"/>
      <c r="L72" s="375"/>
      <c r="M72" s="374"/>
      <c r="N72" s="374"/>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8" t="s">
        <v>564</v>
      </c>
      <c r="BQ72" s="1278"/>
      <c r="BR72" s="1278"/>
      <c r="BS72" s="1278"/>
      <c r="BT72" s="1278"/>
      <c r="BU72" s="1278"/>
      <c r="BV72" s="1278"/>
      <c r="BW72" s="1278"/>
      <c r="BX72" s="1278" t="s">
        <v>565</v>
      </c>
      <c r="BY72" s="1278"/>
      <c r="BZ72" s="1278"/>
      <c r="CA72" s="1278"/>
      <c r="CB72" s="1278"/>
      <c r="CC72" s="1278"/>
      <c r="CD72" s="1278"/>
      <c r="CE72" s="1278"/>
      <c r="CF72" s="1278" t="s">
        <v>566</v>
      </c>
      <c r="CG72" s="1278"/>
      <c r="CH72" s="1278"/>
      <c r="CI72" s="1278"/>
      <c r="CJ72" s="1278"/>
      <c r="CK72" s="1278"/>
      <c r="CL72" s="1278"/>
      <c r="CM72" s="1278"/>
      <c r="CN72" s="1278" t="s">
        <v>567</v>
      </c>
      <c r="CO72" s="1278"/>
      <c r="CP72" s="1278"/>
      <c r="CQ72" s="1278"/>
      <c r="CR72" s="1278"/>
      <c r="CS72" s="1278"/>
      <c r="CT72" s="1278"/>
      <c r="CU72" s="1278"/>
      <c r="CV72" s="1278" t="s">
        <v>568</v>
      </c>
      <c r="CW72" s="1278"/>
      <c r="CX72" s="1278"/>
      <c r="CY72" s="1278"/>
      <c r="CZ72" s="1278"/>
      <c r="DA72" s="1278"/>
      <c r="DB72" s="1278"/>
      <c r="DC72" s="1278"/>
    </row>
    <row r="73" spans="2:107" ht="13.5">
      <c r="B73" s="366"/>
      <c r="G73" s="1286"/>
      <c r="H73" s="1286"/>
      <c r="I73" s="1286"/>
      <c r="J73" s="1286"/>
      <c r="K73" s="1276"/>
      <c r="L73" s="1276"/>
      <c r="M73" s="1276"/>
      <c r="N73" s="1276"/>
      <c r="AM73" s="373"/>
      <c r="AN73" s="1279" t="s">
        <v>605</v>
      </c>
      <c r="AO73" s="1279"/>
      <c r="AP73" s="1279"/>
      <c r="AQ73" s="1279"/>
      <c r="AR73" s="1279"/>
      <c r="AS73" s="1279"/>
      <c r="AT73" s="1279"/>
      <c r="AU73" s="1279"/>
      <c r="AV73" s="1279"/>
      <c r="AW73" s="1279"/>
      <c r="AX73" s="1279"/>
      <c r="AY73" s="1279"/>
      <c r="AZ73" s="1279"/>
      <c r="BA73" s="1279"/>
      <c r="BB73" s="1279" t="s">
        <v>603</v>
      </c>
      <c r="BC73" s="1279"/>
      <c r="BD73" s="1279"/>
      <c r="BE73" s="1279"/>
      <c r="BF73" s="1279"/>
      <c r="BG73" s="1279"/>
      <c r="BH73" s="1279"/>
      <c r="BI73" s="1279"/>
      <c r="BJ73" s="1279"/>
      <c r="BK73" s="1279"/>
      <c r="BL73" s="1279"/>
      <c r="BM73" s="1279"/>
      <c r="BN73" s="1279"/>
      <c r="BO73" s="1279"/>
      <c r="BP73" s="1277">
        <v>43.6</v>
      </c>
      <c r="BQ73" s="1277"/>
      <c r="BR73" s="1277"/>
      <c r="BS73" s="1277"/>
      <c r="BT73" s="1277"/>
      <c r="BU73" s="1277"/>
      <c r="BV73" s="1277"/>
      <c r="BW73" s="1277"/>
      <c r="BX73" s="1277">
        <v>33.4</v>
      </c>
      <c r="BY73" s="1277"/>
      <c r="BZ73" s="1277"/>
      <c r="CA73" s="1277"/>
      <c r="CB73" s="1277"/>
      <c r="CC73" s="1277"/>
      <c r="CD73" s="1277"/>
      <c r="CE73" s="1277"/>
      <c r="CF73" s="1277">
        <v>51.7</v>
      </c>
      <c r="CG73" s="1277"/>
      <c r="CH73" s="1277"/>
      <c r="CI73" s="1277"/>
      <c r="CJ73" s="1277"/>
      <c r="CK73" s="1277"/>
      <c r="CL73" s="1277"/>
      <c r="CM73" s="1277"/>
      <c r="CN73" s="1277">
        <v>38.6</v>
      </c>
      <c r="CO73" s="1277"/>
      <c r="CP73" s="1277"/>
      <c r="CQ73" s="1277"/>
      <c r="CR73" s="1277"/>
      <c r="CS73" s="1277"/>
      <c r="CT73" s="1277"/>
      <c r="CU73" s="1277"/>
      <c r="CV73" s="1277">
        <v>37.700000000000003</v>
      </c>
      <c r="CW73" s="1277"/>
      <c r="CX73" s="1277"/>
      <c r="CY73" s="1277"/>
      <c r="CZ73" s="1277"/>
      <c r="DA73" s="1277"/>
      <c r="DB73" s="1277"/>
      <c r="DC73" s="1277"/>
    </row>
    <row r="74" spans="2:107" ht="13.5">
      <c r="B74" s="366"/>
      <c r="G74" s="1286"/>
      <c r="H74" s="1286"/>
      <c r="I74" s="1286"/>
      <c r="J74" s="1286"/>
      <c r="K74" s="1276"/>
      <c r="L74" s="1276"/>
      <c r="M74" s="1276"/>
      <c r="N74" s="1276"/>
      <c r="AM74" s="373"/>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5">
      <c r="B75" s="366"/>
      <c r="G75" s="1286"/>
      <c r="H75" s="1286"/>
      <c r="I75" s="1275"/>
      <c r="J75" s="1275"/>
      <c r="K75" s="1280"/>
      <c r="L75" s="1280"/>
      <c r="M75" s="1280"/>
      <c r="N75" s="1280"/>
      <c r="AM75" s="373"/>
      <c r="AN75" s="1279"/>
      <c r="AO75" s="1279"/>
      <c r="AP75" s="1279"/>
      <c r="AQ75" s="1279"/>
      <c r="AR75" s="1279"/>
      <c r="AS75" s="1279"/>
      <c r="AT75" s="1279"/>
      <c r="AU75" s="1279"/>
      <c r="AV75" s="1279"/>
      <c r="AW75" s="1279"/>
      <c r="AX75" s="1279"/>
      <c r="AY75" s="1279"/>
      <c r="AZ75" s="1279"/>
      <c r="BA75" s="1279"/>
      <c r="BB75" s="1279" t="s">
        <v>601</v>
      </c>
      <c r="BC75" s="1279"/>
      <c r="BD75" s="1279"/>
      <c r="BE75" s="1279"/>
      <c r="BF75" s="1279"/>
      <c r="BG75" s="1279"/>
      <c r="BH75" s="1279"/>
      <c r="BI75" s="1279"/>
      <c r="BJ75" s="1279"/>
      <c r="BK75" s="1279"/>
      <c r="BL75" s="1279"/>
      <c r="BM75" s="1279"/>
      <c r="BN75" s="1279"/>
      <c r="BO75" s="1279"/>
      <c r="BP75" s="1277">
        <v>9.4</v>
      </c>
      <c r="BQ75" s="1277"/>
      <c r="BR75" s="1277"/>
      <c r="BS75" s="1277"/>
      <c r="BT75" s="1277"/>
      <c r="BU75" s="1277"/>
      <c r="BV75" s="1277"/>
      <c r="BW75" s="1277"/>
      <c r="BX75" s="1277">
        <v>8.1</v>
      </c>
      <c r="BY75" s="1277"/>
      <c r="BZ75" s="1277"/>
      <c r="CA75" s="1277"/>
      <c r="CB75" s="1277"/>
      <c r="CC75" s="1277"/>
      <c r="CD75" s="1277"/>
      <c r="CE75" s="1277"/>
      <c r="CF75" s="1277">
        <v>6.2</v>
      </c>
      <c r="CG75" s="1277"/>
      <c r="CH75" s="1277"/>
      <c r="CI75" s="1277"/>
      <c r="CJ75" s="1277"/>
      <c r="CK75" s="1277"/>
      <c r="CL75" s="1277"/>
      <c r="CM75" s="1277"/>
      <c r="CN75" s="1277">
        <v>4.5</v>
      </c>
      <c r="CO75" s="1277"/>
      <c r="CP75" s="1277"/>
      <c r="CQ75" s="1277"/>
      <c r="CR75" s="1277"/>
      <c r="CS75" s="1277"/>
      <c r="CT75" s="1277"/>
      <c r="CU75" s="1277"/>
      <c r="CV75" s="1277">
        <v>3.9</v>
      </c>
      <c r="CW75" s="1277"/>
      <c r="CX75" s="1277"/>
      <c r="CY75" s="1277"/>
      <c r="CZ75" s="1277"/>
      <c r="DA75" s="1277"/>
      <c r="DB75" s="1277"/>
      <c r="DC75" s="1277"/>
    </row>
    <row r="76" spans="2:107" ht="13.5">
      <c r="B76" s="366"/>
      <c r="G76" s="1286"/>
      <c r="H76" s="1286"/>
      <c r="I76" s="1275"/>
      <c r="J76" s="1275"/>
      <c r="K76" s="1280"/>
      <c r="L76" s="1280"/>
      <c r="M76" s="1280"/>
      <c r="N76" s="1280"/>
      <c r="AM76" s="373"/>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5">
      <c r="B77" s="366"/>
      <c r="G77" s="1275"/>
      <c r="H77" s="1275"/>
      <c r="I77" s="1275"/>
      <c r="J77" s="1275"/>
      <c r="K77" s="1276"/>
      <c r="L77" s="1276"/>
      <c r="M77" s="1276"/>
      <c r="N77" s="1276"/>
      <c r="AN77" s="1278" t="s">
        <v>604</v>
      </c>
      <c r="AO77" s="1278"/>
      <c r="AP77" s="1278"/>
      <c r="AQ77" s="1278"/>
      <c r="AR77" s="1278"/>
      <c r="AS77" s="1278"/>
      <c r="AT77" s="1278"/>
      <c r="AU77" s="1278"/>
      <c r="AV77" s="1278"/>
      <c r="AW77" s="1278"/>
      <c r="AX77" s="1278"/>
      <c r="AY77" s="1278"/>
      <c r="AZ77" s="1278"/>
      <c r="BA77" s="1278"/>
      <c r="BB77" s="1279" t="s">
        <v>603</v>
      </c>
      <c r="BC77" s="1279"/>
      <c r="BD77" s="1279"/>
      <c r="BE77" s="1279"/>
      <c r="BF77" s="1279"/>
      <c r="BG77" s="1279"/>
      <c r="BH77" s="1279"/>
      <c r="BI77" s="1279"/>
      <c r="BJ77" s="1279"/>
      <c r="BK77" s="1279"/>
      <c r="BL77" s="1279"/>
      <c r="BM77" s="1279"/>
      <c r="BN77" s="1279"/>
      <c r="BO77" s="1279"/>
      <c r="BP77" s="1277">
        <v>12.9</v>
      </c>
      <c r="BQ77" s="1277"/>
      <c r="BR77" s="1277"/>
      <c r="BS77" s="1277"/>
      <c r="BT77" s="1277"/>
      <c r="BU77" s="1277"/>
      <c r="BV77" s="1277"/>
      <c r="BW77" s="1277"/>
      <c r="BX77" s="1277">
        <v>22.6</v>
      </c>
      <c r="BY77" s="1277"/>
      <c r="BZ77" s="1277"/>
      <c r="CA77" s="1277"/>
      <c r="CB77" s="1277"/>
      <c r="CC77" s="1277"/>
      <c r="CD77" s="1277"/>
      <c r="CE77" s="1277"/>
      <c r="CF77" s="1277">
        <v>0.8</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ht="13.5">
      <c r="B78" s="366"/>
      <c r="G78" s="1275"/>
      <c r="H78" s="1275"/>
      <c r="I78" s="1275"/>
      <c r="J78" s="1275"/>
      <c r="K78" s="1276"/>
      <c r="L78" s="1276"/>
      <c r="M78" s="1276"/>
      <c r="N78" s="1276"/>
      <c r="AN78" s="1278"/>
      <c r="AO78" s="1278"/>
      <c r="AP78" s="1278"/>
      <c r="AQ78" s="1278"/>
      <c r="AR78" s="1278"/>
      <c r="AS78" s="1278"/>
      <c r="AT78" s="1278"/>
      <c r="AU78" s="1278"/>
      <c r="AV78" s="1278"/>
      <c r="AW78" s="1278"/>
      <c r="AX78" s="1278"/>
      <c r="AY78" s="1278"/>
      <c r="AZ78" s="1278"/>
      <c r="BA78" s="1278"/>
      <c r="BB78" s="1279"/>
      <c r="BC78" s="1279"/>
      <c r="BD78" s="1279"/>
      <c r="BE78" s="1279"/>
      <c r="BF78" s="1279"/>
      <c r="BG78" s="1279"/>
      <c r="BH78" s="1279"/>
      <c r="BI78" s="1279"/>
      <c r="BJ78" s="1279"/>
      <c r="BK78" s="1279"/>
      <c r="BL78" s="1279"/>
      <c r="BM78" s="1279"/>
      <c r="BN78" s="1279"/>
      <c r="BO78" s="1279"/>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5">
      <c r="B79" s="366"/>
      <c r="G79" s="1275"/>
      <c r="H79" s="1275"/>
      <c r="I79" s="1281"/>
      <c r="J79" s="1281"/>
      <c r="K79" s="1282"/>
      <c r="L79" s="1282"/>
      <c r="M79" s="1282"/>
      <c r="N79" s="1282"/>
      <c r="AN79" s="1278"/>
      <c r="AO79" s="1278"/>
      <c r="AP79" s="1278"/>
      <c r="AQ79" s="1278"/>
      <c r="AR79" s="1278"/>
      <c r="AS79" s="1278"/>
      <c r="AT79" s="1278"/>
      <c r="AU79" s="1278"/>
      <c r="AV79" s="1278"/>
      <c r="AW79" s="1278"/>
      <c r="AX79" s="1278"/>
      <c r="AY79" s="1278"/>
      <c r="AZ79" s="1278"/>
      <c r="BA79" s="1278"/>
      <c r="BB79" s="1279" t="s">
        <v>602</v>
      </c>
      <c r="BC79" s="1279"/>
      <c r="BD79" s="1279"/>
      <c r="BE79" s="1279"/>
      <c r="BF79" s="1279"/>
      <c r="BG79" s="1279"/>
      <c r="BH79" s="1279"/>
      <c r="BI79" s="1279"/>
      <c r="BJ79" s="1279"/>
      <c r="BK79" s="1279"/>
      <c r="BL79" s="1279"/>
      <c r="BM79" s="1279"/>
      <c r="BN79" s="1279"/>
      <c r="BO79" s="1279"/>
      <c r="BP79" s="1277">
        <v>10</v>
      </c>
      <c r="BQ79" s="1277"/>
      <c r="BR79" s="1277"/>
      <c r="BS79" s="1277"/>
      <c r="BT79" s="1277"/>
      <c r="BU79" s="1277"/>
      <c r="BV79" s="1277"/>
      <c r="BW79" s="1277"/>
      <c r="BX79" s="1277">
        <v>9.5</v>
      </c>
      <c r="BY79" s="1277"/>
      <c r="BZ79" s="1277"/>
      <c r="CA79" s="1277"/>
      <c r="CB79" s="1277"/>
      <c r="CC79" s="1277"/>
      <c r="CD79" s="1277"/>
      <c r="CE79" s="1277"/>
      <c r="CF79" s="1277">
        <v>8.1</v>
      </c>
      <c r="CG79" s="1277"/>
      <c r="CH79" s="1277"/>
      <c r="CI79" s="1277"/>
      <c r="CJ79" s="1277"/>
      <c r="CK79" s="1277"/>
      <c r="CL79" s="1277"/>
      <c r="CM79" s="1277"/>
      <c r="CN79" s="1277">
        <v>7.3</v>
      </c>
      <c r="CO79" s="1277"/>
      <c r="CP79" s="1277"/>
      <c r="CQ79" s="1277"/>
      <c r="CR79" s="1277"/>
      <c r="CS79" s="1277"/>
      <c r="CT79" s="1277"/>
      <c r="CU79" s="1277"/>
      <c r="CV79" s="1277">
        <v>7.2</v>
      </c>
      <c r="CW79" s="1277"/>
      <c r="CX79" s="1277"/>
      <c r="CY79" s="1277"/>
      <c r="CZ79" s="1277"/>
      <c r="DA79" s="1277"/>
      <c r="DB79" s="1277"/>
      <c r="DC79" s="1277"/>
    </row>
    <row r="80" spans="2:107" ht="13.5">
      <c r="B80" s="366"/>
      <c r="G80" s="1275"/>
      <c r="H80" s="1275"/>
      <c r="I80" s="1281"/>
      <c r="J80" s="1281"/>
      <c r="K80" s="1282"/>
      <c r="L80" s="1282"/>
      <c r="M80" s="1282"/>
      <c r="N80" s="1282"/>
      <c r="AN80" s="1278"/>
      <c r="AO80" s="1278"/>
      <c r="AP80" s="1278"/>
      <c r="AQ80" s="1278"/>
      <c r="AR80" s="1278"/>
      <c r="AS80" s="1278"/>
      <c r="AT80" s="1278"/>
      <c r="AU80" s="1278"/>
      <c r="AV80" s="1278"/>
      <c r="AW80" s="1278"/>
      <c r="AX80" s="1278"/>
      <c r="AY80" s="1278"/>
      <c r="AZ80" s="1278"/>
      <c r="BA80" s="1278"/>
      <c r="BB80" s="1279"/>
      <c r="BC80" s="1279"/>
      <c r="BD80" s="1279"/>
      <c r="BE80" s="1279"/>
      <c r="BF80" s="1279"/>
      <c r="BG80" s="1279"/>
      <c r="BH80" s="1279"/>
      <c r="BI80" s="1279"/>
      <c r="BJ80" s="1279"/>
      <c r="BK80" s="1279"/>
      <c r="BL80" s="1279"/>
      <c r="BM80" s="1279"/>
      <c r="BN80" s="1279"/>
      <c r="BO80" s="1279"/>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ZJUPuuPJaFWqVJ4PJGZAEyzzl8IQwaMqSI6pFV60XPvyW9SM8FxkucieTW+GzSGhAEww0wbKRUxDrnGlVmPcvA==" saltValue="1RXL+WWNPAMM72mrMhZXGw=="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4" zoomScale="75" zoomScaleNormal="75"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IwlReV9MN31IsFaHtVWWCDNg3dN4Z+2w9q0afZR+bPiQD4kMCS2j3yjiVsOKB/e3hd8qve6G3G6t3lxTwVUcw==" saltValue="E1uazcGn56M2w/UtywIVb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85" zoomScale="75" zoomScaleNormal="75"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rr5EK+VGLXs40dLu4s9zygmqlIZA1LGlKZ86Yzf4lqQZdpIbbHUjj/GKC2Ksf4z1X4mtZkaya3emBRqB0DQ7w==" saltValue="cj219Np1sNrjagUvRN6mo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561</v>
      </c>
      <c r="G2" s="136"/>
      <c r="H2" s="137"/>
    </row>
    <row r="3" spans="1:8">
      <c r="A3" s="133" t="s">
        <v>554</v>
      </c>
      <c r="B3" s="138"/>
      <c r="C3" s="139"/>
      <c r="D3" s="140">
        <v>89113</v>
      </c>
      <c r="E3" s="141"/>
      <c r="F3" s="142">
        <v>118223</v>
      </c>
      <c r="G3" s="143"/>
      <c r="H3" s="144"/>
    </row>
    <row r="4" spans="1:8">
      <c r="A4" s="145"/>
      <c r="B4" s="146"/>
      <c r="C4" s="147"/>
      <c r="D4" s="148">
        <v>54803</v>
      </c>
      <c r="E4" s="149"/>
      <c r="F4" s="150">
        <v>57106</v>
      </c>
      <c r="G4" s="151"/>
      <c r="H4" s="152"/>
    </row>
    <row r="5" spans="1:8">
      <c r="A5" s="133" t="s">
        <v>556</v>
      </c>
      <c r="B5" s="138"/>
      <c r="C5" s="139"/>
      <c r="D5" s="140">
        <v>102285</v>
      </c>
      <c r="E5" s="141"/>
      <c r="F5" s="142">
        <v>128485</v>
      </c>
      <c r="G5" s="143"/>
      <c r="H5" s="144"/>
    </row>
    <row r="6" spans="1:8">
      <c r="A6" s="145"/>
      <c r="B6" s="146"/>
      <c r="C6" s="147"/>
      <c r="D6" s="148">
        <v>71941</v>
      </c>
      <c r="E6" s="149"/>
      <c r="F6" s="150">
        <v>62765</v>
      </c>
      <c r="G6" s="151"/>
      <c r="H6" s="152"/>
    </row>
    <row r="7" spans="1:8">
      <c r="A7" s="133" t="s">
        <v>557</v>
      </c>
      <c r="B7" s="138"/>
      <c r="C7" s="139"/>
      <c r="D7" s="140">
        <v>174757</v>
      </c>
      <c r="E7" s="141"/>
      <c r="F7" s="142">
        <v>128611</v>
      </c>
      <c r="G7" s="143"/>
      <c r="H7" s="144"/>
    </row>
    <row r="8" spans="1:8">
      <c r="A8" s="145"/>
      <c r="B8" s="146"/>
      <c r="C8" s="147"/>
      <c r="D8" s="148">
        <v>125613</v>
      </c>
      <c r="E8" s="149"/>
      <c r="F8" s="150">
        <v>61552</v>
      </c>
      <c r="G8" s="151"/>
      <c r="H8" s="152"/>
    </row>
    <row r="9" spans="1:8">
      <c r="A9" s="133" t="s">
        <v>558</v>
      </c>
      <c r="B9" s="138"/>
      <c r="C9" s="139"/>
      <c r="D9" s="140">
        <v>160277</v>
      </c>
      <c r="E9" s="141"/>
      <c r="F9" s="142">
        <v>138651</v>
      </c>
      <c r="G9" s="143"/>
      <c r="H9" s="144"/>
    </row>
    <row r="10" spans="1:8">
      <c r="A10" s="145"/>
      <c r="B10" s="146"/>
      <c r="C10" s="147"/>
      <c r="D10" s="148">
        <v>129160</v>
      </c>
      <c r="E10" s="149"/>
      <c r="F10" s="150">
        <v>71211</v>
      </c>
      <c r="G10" s="151"/>
      <c r="H10" s="152"/>
    </row>
    <row r="11" spans="1:8">
      <c r="A11" s="133" t="s">
        <v>559</v>
      </c>
      <c r="B11" s="138"/>
      <c r="C11" s="139"/>
      <c r="D11" s="140">
        <v>132030</v>
      </c>
      <c r="E11" s="141"/>
      <c r="F11" s="142">
        <v>122882</v>
      </c>
      <c r="G11" s="143"/>
      <c r="H11" s="144"/>
    </row>
    <row r="12" spans="1:8">
      <c r="A12" s="145"/>
      <c r="B12" s="146"/>
      <c r="C12" s="153"/>
      <c r="D12" s="148">
        <v>48802</v>
      </c>
      <c r="E12" s="149"/>
      <c r="F12" s="150">
        <v>65785</v>
      </c>
      <c r="G12" s="151"/>
      <c r="H12" s="152"/>
    </row>
    <row r="13" spans="1:8">
      <c r="A13" s="133"/>
      <c r="B13" s="138"/>
      <c r="C13" s="154"/>
      <c r="D13" s="155">
        <v>131692</v>
      </c>
      <c r="E13" s="156"/>
      <c r="F13" s="157">
        <v>127370</v>
      </c>
      <c r="G13" s="158"/>
      <c r="H13" s="144"/>
    </row>
    <row r="14" spans="1:8">
      <c r="A14" s="145"/>
      <c r="B14" s="146"/>
      <c r="C14" s="147"/>
      <c r="D14" s="148">
        <v>86064</v>
      </c>
      <c r="E14" s="149"/>
      <c r="F14" s="150">
        <v>63684</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8.99</v>
      </c>
      <c r="C19" s="159">
        <f>ROUND(VALUE(SUBSTITUTE(実質収支比率等に係る経年分析!G$48,"▲","-")),2)</f>
        <v>6.44</v>
      </c>
      <c r="D19" s="159">
        <f>ROUND(VALUE(SUBSTITUTE(実質収支比率等に係る経年分析!H$48,"▲","-")),2)</f>
        <v>8.7799999999999994</v>
      </c>
      <c r="E19" s="159">
        <f>ROUND(VALUE(SUBSTITUTE(実質収支比率等に係る経年分析!I$48,"▲","-")),2)</f>
        <v>5.94</v>
      </c>
      <c r="F19" s="159">
        <f>ROUND(VALUE(SUBSTITUTE(実質収支比率等に係る経年分析!J$48,"▲","-")),2)</f>
        <v>6.95</v>
      </c>
    </row>
    <row r="20" spans="1:11">
      <c r="A20" s="159" t="s">
        <v>48</v>
      </c>
      <c r="B20" s="159">
        <f>ROUND(VALUE(SUBSTITUTE(実質収支比率等に係る経年分析!F$47,"▲","-")),2)</f>
        <v>23.69</v>
      </c>
      <c r="C20" s="159">
        <f>ROUND(VALUE(SUBSTITUTE(実質収支比率等に係る経年分析!G$47,"▲","-")),2)</f>
        <v>24.96</v>
      </c>
      <c r="D20" s="159">
        <f>ROUND(VALUE(SUBSTITUTE(実質収支比率等に係る経年分析!H$47,"▲","-")),2)</f>
        <v>25.08</v>
      </c>
      <c r="E20" s="159">
        <f>ROUND(VALUE(SUBSTITUTE(実質収支比率等に係る経年分析!I$47,"▲","-")),2)</f>
        <v>23.92</v>
      </c>
      <c r="F20" s="159">
        <f>ROUND(VALUE(SUBSTITUTE(実質収支比率等に係る経年分析!J$47,"▲","-")),2)</f>
        <v>21.45</v>
      </c>
    </row>
    <row r="21" spans="1:11">
      <c r="A21" s="159" t="s">
        <v>49</v>
      </c>
      <c r="B21" s="159">
        <f>IF(ISNUMBER(VALUE(SUBSTITUTE(実質収支比率等に係る経年分析!F$49,"▲","-"))),ROUND(VALUE(SUBSTITUTE(実質収支比率等に係る経年分析!F$49,"▲","-")),2),NA())</f>
        <v>1.06</v>
      </c>
      <c r="C21" s="159">
        <f>IF(ISNUMBER(VALUE(SUBSTITUTE(実質収支比率等に係る経年分析!G$49,"▲","-"))),ROUND(VALUE(SUBSTITUTE(実質収支比率等に係る経年分析!G$49,"▲","-")),2),NA())</f>
        <v>-1.85</v>
      </c>
      <c r="D21" s="159">
        <f>IF(ISNUMBER(VALUE(SUBSTITUTE(実質収支比率等に係る経年分析!H$49,"▲","-"))),ROUND(VALUE(SUBSTITUTE(実質収支比率等に係る経年分析!H$49,"▲","-")),2),NA())</f>
        <v>2.75</v>
      </c>
      <c r="E21" s="159">
        <f>IF(ISNUMBER(VALUE(SUBSTITUTE(実質収支比率等に係る経年分析!I$49,"▲","-"))),ROUND(VALUE(SUBSTITUTE(実質収支比率等に係る経年分析!I$49,"▲","-")),2),NA())</f>
        <v>-4.7699999999999996</v>
      </c>
      <c r="F21" s="159">
        <f>IF(ISNUMBER(VALUE(SUBSTITUTE(実質収支比率等に係る経年分析!J$49,"▲","-"))),ROUND(VALUE(SUBSTITUTE(実質収支比率等に係る経年分析!J$49,"▲","-")),2),NA())</f>
        <v>-1.63</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0.08</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0.04</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0.05</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0.04</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0.06</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0.06</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7.0000000000000007E-2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7.0000000000000007E-2</v>
      </c>
    </row>
    <row r="31" spans="1:11">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0.14000000000000001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0.15</v>
      </c>
    </row>
    <row r="32" spans="1:11">
      <c r="A32" s="160" t="str">
        <f>IF(連結実質赤字比率に係る赤字・黒字の構成分析!C$38="",NA(),連結実質赤字比率に係る赤字・黒字の構成分析!C$38)</f>
        <v>宅地造成事業特別会計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0.95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0.72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0.71</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1.63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1.32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1.05</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2.85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2.63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2.27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2.4300000000000002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2.36</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8.99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6.43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8.7799999999999994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5.94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6.94</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8.0399999999999991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8.61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7.76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8.56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8.68</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595</v>
      </c>
      <c r="E42" s="161"/>
      <c r="F42" s="161"/>
      <c r="G42" s="161">
        <f>'実質公債費比率（分子）の構造'!L$52</f>
        <v>623</v>
      </c>
      <c r="H42" s="161"/>
      <c r="I42" s="161"/>
      <c r="J42" s="161">
        <f>'実質公債費比率（分子）の構造'!M$52</f>
        <v>523</v>
      </c>
      <c r="K42" s="161"/>
      <c r="L42" s="161"/>
      <c r="M42" s="161">
        <f>'実質公債費比率（分子）の構造'!N$52</f>
        <v>513</v>
      </c>
      <c r="N42" s="161"/>
      <c r="O42" s="161"/>
      <c r="P42" s="161">
        <f>'実質公債費比率（分子）の構造'!O$52</f>
        <v>507</v>
      </c>
    </row>
    <row r="43" spans="1:16">
      <c r="A43" s="161" t="s">
        <v>57</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59</v>
      </c>
      <c r="B45" s="161">
        <f>'実質公債費比率（分子）の構造'!K$49</f>
        <v>25</v>
      </c>
      <c r="C45" s="161"/>
      <c r="D45" s="161"/>
      <c r="E45" s="161">
        <f>'実質公債費比率（分子）の構造'!L$49</f>
        <v>2</v>
      </c>
      <c r="F45" s="161"/>
      <c r="G45" s="161"/>
      <c r="H45" s="161">
        <f>'実質公債費比率（分子）の構造'!M$49</f>
        <v>5</v>
      </c>
      <c r="I45" s="161"/>
      <c r="J45" s="161"/>
      <c r="K45" s="161">
        <f>'実質公債費比率（分子）の構造'!N$49</f>
        <v>7</v>
      </c>
      <c r="L45" s="161"/>
      <c r="M45" s="161"/>
      <c r="N45" s="161">
        <f>'実質公債費比率（分子）の構造'!O$49</f>
        <v>7</v>
      </c>
      <c r="O45" s="161"/>
      <c r="P45" s="161"/>
    </row>
    <row r="46" spans="1:16">
      <c r="A46" s="161" t="s">
        <v>60</v>
      </c>
      <c r="B46" s="161">
        <f>'実質公債費比率（分子）の構造'!K$48</f>
        <v>172</v>
      </c>
      <c r="C46" s="161"/>
      <c r="D46" s="161"/>
      <c r="E46" s="161">
        <f>'実質公債費比率（分子）の構造'!L$48</f>
        <v>177</v>
      </c>
      <c r="F46" s="161"/>
      <c r="G46" s="161"/>
      <c r="H46" s="161">
        <f>'実質公債費比率（分子）の構造'!M$48</f>
        <v>181</v>
      </c>
      <c r="I46" s="161"/>
      <c r="J46" s="161"/>
      <c r="K46" s="161">
        <f>'実質公債費比率（分子）の構造'!N$48</f>
        <v>176</v>
      </c>
      <c r="L46" s="161"/>
      <c r="M46" s="161"/>
      <c r="N46" s="161">
        <f>'実質公債費比率（分子）の構造'!O$48</f>
        <v>178</v>
      </c>
      <c r="O46" s="161"/>
      <c r="P46" s="161"/>
    </row>
    <row r="47" spans="1:16">
      <c r="A47" s="161" t="s">
        <v>13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61</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62</v>
      </c>
      <c r="B49" s="161">
        <f>'実質公債費比率（分子）の構造'!K$45</f>
        <v>632</v>
      </c>
      <c r="C49" s="161"/>
      <c r="D49" s="161"/>
      <c r="E49" s="161">
        <f>'実質公債費比率（分子）の構造'!L$45</f>
        <v>591</v>
      </c>
      <c r="F49" s="161"/>
      <c r="G49" s="161"/>
      <c r="H49" s="161">
        <f>'実質公債費比率（分子）の構造'!M$45</f>
        <v>450</v>
      </c>
      <c r="I49" s="161"/>
      <c r="J49" s="161"/>
      <c r="K49" s="161">
        <f>'実質公債費比率（分子）の構造'!N$45</f>
        <v>430</v>
      </c>
      <c r="L49" s="161"/>
      <c r="M49" s="161"/>
      <c r="N49" s="161">
        <f>'実質公債費比率（分子）の構造'!O$45</f>
        <v>424</v>
      </c>
      <c r="O49" s="161"/>
      <c r="P49" s="161"/>
    </row>
    <row r="50" spans="1:16">
      <c r="A50" s="161" t="s">
        <v>63</v>
      </c>
      <c r="B50" s="161" t="e">
        <f>NA()</f>
        <v>#N/A</v>
      </c>
      <c r="C50" s="161">
        <f>IF(ISNUMBER('実質公債費比率（分子）の構造'!K$53),'実質公債費比率（分子）の構造'!K$53,NA())</f>
        <v>234</v>
      </c>
      <c r="D50" s="161" t="e">
        <f>NA()</f>
        <v>#N/A</v>
      </c>
      <c r="E50" s="161" t="e">
        <f>NA()</f>
        <v>#N/A</v>
      </c>
      <c r="F50" s="161">
        <f>IF(ISNUMBER('実質公債費比率（分子）の構造'!L$53),'実質公債費比率（分子）の構造'!L$53,NA())</f>
        <v>147</v>
      </c>
      <c r="G50" s="161" t="e">
        <f>NA()</f>
        <v>#N/A</v>
      </c>
      <c r="H50" s="161" t="e">
        <f>NA()</f>
        <v>#N/A</v>
      </c>
      <c r="I50" s="161">
        <f>IF(ISNUMBER('実質公債費比率（分子）の構造'!M$53),'実質公債費比率（分子）の構造'!M$53,NA())</f>
        <v>113</v>
      </c>
      <c r="J50" s="161" t="e">
        <f>NA()</f>
        <v>#N/A</v>
      </c>
      <c r="K50" s="161" t="e">
        <f>NA()</f>
        <v>#N/A</v>
      </c>
      <c r="L50" s="161">
        <f>IF(ISNUMBER('実質公債費比率（分子）の構造'!N$53),'実質公債費比率（分子）の構造'!N$53,NA())</f>
        <v>100</v>
      </c>
      <c r="M50" s="161" t="e">
        <f>NA()</f>
        <v>#N/A</v>
      </c>
      <c r="N50" s="161" t="e">
        <f>NA()</f>
        <v>#N/A</v>
      </c>
      <c r="O50" s="161">
        <f>IF(ISNUMBER('実質公債費比率（分子）の構造'!O$53),'実質公債費比率（分子）の構造'!O$53,NA())</f>
        <v>102</v>
      </c>
      <c r="P50" s="161" t="e">
        <f>NA()</f>
        <v>#N/A</v>
      </c>
    </row>
    <row r="53" spans="1:16">
      <c r="A53" s="129" t="s">
        <v>64</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c r="A56" s="160" t="s">
        <v>36</v>
      </c>
      <c r="B56" s="160"/>
      <c r="C56" s="160"/>
      <c r="D56" s="160">
        <f>'将来負担比率（分子）の構造'!I$52</f>
        <v>5179</v>
      </c>
      <c r="E56" s="160"/>
      <c r="F56" s="160"/>
      <c r="G56" s="160">
        <f>'将来負担比率（分子）の構造'!J$52</f>
        <v>5185</v>
      </c>
      <c r="H56" s="160"/>
      <c r="I56" s="160"/>
      <c r="J56" s="160">
        <f>'将来負担比率（分子）の構造'!K$52</f>
        <v>5045</v>
      </c>
      <c r="K56" s="160"/>
      <c r="L56" s="160"/>
      <c r="M56" s="160">
        <f>'将来負担比率（分子）の構造'!L$52</f>
        <v>5760</v>
      </c>
      <c r="N56" s="160"/>
      <c r="O56" s="160"/>
      <c r="P56" s="160">
        <f>'将来負担比率（分子）の構造'!M$52</f>
        <v>5832</v>
      </c>
    </row>
    <row r="57" spans="1:16">
      <c r="A57" s="160" t="s">
        <v>35</v>
      </c>
      <c r="B57" s="160"/>
      <c r="C57" s="160"/>
      <c r="D57" s="160">
        <f>'将来負担比率（分子）の構造'!I$51</f>
        <v>305</v>
      </c>
      <c r="E57" s="160"/>
      <c r="F57" s="160"/>
      <c r="G57" s="160">
        <f>'将来負担比率（分子）の構造'!J$51</f>
        <v>276</v>
      </c>
      <c r="H57" s="160"/>
      <c r="I57" s="160"/>
      <c r="J57" s="160">
        <f>'将来負担比率（分子）の構造'!K$51</f>
        <v>257</v>
      </c>
      <c r="K57" s="160"/>
      <c r="L57" s="160"/>
      <c r="M57" s="160">
        <f>'将来負担比率（分子）の構造'!L$51</f>
        <v>243</v>
      </c>
      <c r="N57" s="160"/>
      <c r="O57" s="160"/>
      <c r="P57" s="160">
        <f>'将来負担比率（分子）の構造'!M$51</f>
        <v>220</v>
      </c>
    </row>
    <row r="58" spans="1:16">
      <c r="A58" s="160" t="s">
        <v>34</v>
      </c>
      <c r="B58" s="160"/>
      <c r="C58" s="160"/>
      <c r="D58" s="160">
        <f>'将来負担比率（分子）の構造'!I$50</f>
        <v>1648</v>
      </c>
      <c r="E58" s="160"/>
      <c r="F58" s="160"/>
      <c r="G58" s="160">
        <f>'将来負担比率（分子）の構造'!J$50</f>
        <v>1767</v>
      </c>
      <c r="H58" s="160"/>
      <c r="I58" s="160"/>
      <c r="J58" s="160">
        <f>'将来負担比率（分子）の構造'!K$50</f>
        <v>1967</v>
      </c>
      <c r="K58" s="160"/>
      <c r="L58" s="160"/>
      <c r="M58" s="160">
        <f>'将来負担比率（分子）の構造'!L$50</f>
        <v>1905</v>
      </c>
      <c r="N58" s="160"/>
      <c r="O58" s="160"/>
      <c r="P58" s="160">
        <f>'将来負担比率（分子）の構造'!M$50</f>
        <v>1982</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1067</v>
      </c>
      <c r="C62" s="160"/>
      <c r="D62" s="160"/>
      <c r="E62" s="160">
        <f>'将来負担比率（分子）の構造'!J$45</f>
        <v>979</v>
      </c>
      <c r="F62" s="160"/>
      <c r="G62" s="160"/>
      <c r="H62" s="160">
        <f>'将来負担比率（分子）の構造'!K$45</f>
        <v>975</v>
      </c>
      <c r="I62" s="160"/>
      <c r="J62" s="160"/>
      <c r="K62" s="160">
        <f>'将来負担比率（分子）の構造'!L$45</f>
        <v>901</v>
      </c>
      <c r="L62" s="160"/>
      <c r="M62" s="160"/>
      <c r="N62" s="160">
        <f>'将来負担比率（分子）の構造'!M$45</f>
        <v>890</v>
      </c>
      <c r="O62" s="160"/>
      <c r="P62" s="160"/>
    </row>
    <row r="63" spans="1:16">
      <c r="A63" s="160" t="s">
        <v>27</v>
      </c>
      <c r="B63" s="160">
        <f>'将来負担比率（分子）の構造'!I$44</f>
        <v>50</v>
      </c>
      <c r="C63" s="160"/>
      <c r="D63" s="160"/>
      <c r="E63" s="160">
        <f>'将来負担比率（分子）の構造'!J$44</f>
        <v>46</v>
      </c>
      <c r="F63" s="160"/>
      <c r="G63" s="160"/>
      <c r="H63" s="160">
        <f>'将来負担比率（分子）の構造'!K$44</f>
        <v>107</v>
      </c>
      <c r="I63" s="160"/>
      <c r="J63" s="160"/>
      <c r="K63" s="160">
        <f>'将来負担比率（分子）の構造'!L$44</f>
        <v>150</v>
      </c>
      <c r="L63" s="160"/>
      <c r="M63" s="160"/>
      <c r="N63" s="160">
        <f>'将来負担比率（分子）の構造'!M$44</f>
        <v>151</v>
      </c>
      <c r="O63" s="160"/>
      <c r="P63" s="160"/>
    </row>
    <row r="64" spans="1:16">
      <c r="A64" s="160" t="s">
        <v>26</v>
      </c>
      <c r="B64" s="160">
        <f>'将来負担比率（分子）の構造'!I$43</f>
        <v>2478</v>
      </c>
      <c r="C64" s="160"/>
      <c r="D64" s="160"/>
      <c r="E64" s="160">
        <f>'将来負担比率（分子）の構造'!J$43</f>
        <v>2402</v>
      </c>
      <c r="F64" s="160"/>
      <c r="G64" s="160"/>
      <c r="H64" s="160">
        <f>'将来負担比率（分子）の構造'!K$43</f>
        <v>2370</v>
      </c>
      <c r="I64" s="160"/>
      <c r="J64" s="160"/>
      <c r="K64" s="160">
        <f>'将来負担比率（分子）の構造'!L$43</f>
        <v>2218</v>
      </c>
      <c r="L64" s="160"/>
      <c r="M64" s="160"/>
      <c r="N64" s="160">
        <f>'将来負担比率（分子）の構造'!M$43</f>
        <v>2054</v>
      </c>
      <c r="O64" s="160"/>
      <c r="P64" s="160"/>
    </row>
    <row r="65" spans="1:16">
      <c r="A65" s="160" t="s">
        <v>25</v>
      </c>
      <c r="B65" s="160">
        <f>'将来負担比率（分子）の構造'!I$42</f>
        <v>49</v>
      </c>
      <c r="C65" s="160"/>
      <c r="D65" s="160"/>
      <c r="E65" s="160">
        <f>'将来負担比率（分子）の構造'!J$42</f>
        <v>36</v>
      </c>
      <c r="F65" s="160"/>
      <c r="G65" s="160"/>
      <c r="H65" s="160">
        <f>'将来負担比率（分子）の構造'!K$42</f>
        <v>24</v>
      </c>
      <c r="I65" s="160"/>
      <c r="J65" s="160"/>
      <c r="K65" s="160">
        <f>'将来負担比率（分子）の構造'!L$42</f>
        <v>12</v>
      </c>
      <c r="L65" s="160"/>
      <c r="M65" s="160"/>
      <c r="N65" s="160" t="str">
        <f>'将来負担比率（分子）の構造'!M$42</f>
        <v>-</v>
      </c>
      <c r="O65" s="160"/>
      <c r="P65" s="160"/>
    </row>
    <row r="66" spans="1:16">
      <c r="A66" s="160" t="s">
        <v>24</v>
      </c>
      <c r="B66" s="160">
        <f>'将来負担比率（分子）の構造'!I$41</f>
        <v>4653</v>
      </c>
      <c r="C66" s="160"/>
      <c r="D66" s="160"/>
      <c r="E66" s="160">
        <f>'将来負担比率（分子）の構造'!J$41</f>
        <v>4631</v>
      </c>
      <c r="F66" s="160"/>
      <c r="G66" s="160"/>
      <c r="H66" s="160">
        <f>'将来負担比率（分子）の構造'!K$41</f>
        <v>5199</v>
      </c>
      <c r="I66" s="160"/>
      <c r="J66" s="160"/>
      <c r="K66" s="160">
        <f>'将来負担比率（分子）の構造'!L$41</f>
        <v>5651</v>
      </c>
      <c r="L66" s="160"/>
      <c r="M66" s="160"/>
      <c r="N66" s="160">
        <f>'将来負担比率（分子）の構造'!M$41</f>
        <v>5935</v>
      </c>
      <c r="O66" s="160"/>
      <c r="P66" s="160"/>
    </row>
    <row r="67" spans="1:16">
      <c r="A67" s="160" t="s">
        <v>67</v>
      </c>
      <c r="B67" s="160" t="e">
        <f>NA()</f>
        <v>#N/A</v>
      </c>
      <c r="C67" s="160">
        <f>IF(ISNUMBER('将来負担比率（分子）の構造'!I$53), IF('将来負担比率（分子）の構造'!I$53 &lt; 0, 0, '将来負担比率（分子）の構造'!I$53), NA())</f>
        <v>1165</v>
      </c>
      <c r="D67" s="160" t="e">
        <f>NA()</f>
        <v>#N/A</v>
      </c>
      <c r="E67" s="160" t="e">
        <f>NA()</f>
        <v>#N/A</v>
      </c>
      <c r="F67" s="160">
        <f>IF(ISNUMBER('将来負担比率（分子）の構造'!J$53), IF('将来負担比率（分子）の構造'!J$53 &lt; 0, 0, '将来負担比率（分子）の構造'!J$53), NA())</f>
        <v>866</v>
      </c>
      <c r="G67" s="160" t="e">
        <f>NA()</f>
        <v>#N/A</v>
      </c>
      <c r="H67" s="160" t="e">
        <f>NA()</f>
        <v>#N/A</v>
      </c>
      <c r="I67" s="160">
        <f>IF(ISNUMBER('将来負担比率（分子）の構造'!K$53), IF('将来負担比率（分子）の構造'!K$53 &lt; 0, 0, '将来負担比率（分子）の構造'!K$53), NA())</f>
        <v>1404</v>
      </c>
      <c r="J67" s="160" t="e">
        <f>NA()</f>
        <v>#N/A</v>
      </c>
      <c r="K67" s="160" t="e">
        <f>NA()</f>
        <v>#N/A</v>
      </c>
      <c r="L67" s="160">
        <f>IF(ISNUMBER('将来負担比率（分子）の構造'!L$53), IF('将来負担比率（分子）の構造'!L$53 &lt; 0, 0, '将来負担比率（分子）の構造'!L$53), NA())</f>
        <v>1024</v>
      </c>
      <c r="M67" s="160" t="e">
        <f>NA()</f>
        <v>#N/A</v>
      </c>
      <c r="N67" s="160" t="e">
        <f>NA()</f>
        <v>#N/A</v>
      </c>
      <c r="O67" s="160">
        <f>IF(ISNUMBER('将来負担比率（分子）の構造'!M$53), IF('将来負担比率（分子）の構造'!M$53 &lt; 0, 0, '将来負担比率（分子）の構造'!M$53), NA())</f>
        <v>996</v>
      </c>
      <c r="P67" s="160" t="e">
        <f>NA()</f>
        <v>#N/A</v>
      </c>
    </row>
    <row r="70" spans="1:16">
      <c r="A70" s="162" t="s">
        <v>68</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69</v>
      </c>
      <c r="B72" s="164">
        <f>基金残高に係る経年分析!F55</f>
        <v>806</v>
      </c>
      <c r="C72" s="164">
        <f>基金残高に係る経年分析!G55</f>
        <v>752</v>
      </c>
      <c r="D72" s="164">
        <f>基金残高に係る経年分析!H55</f>
        <v>670</v>
      </c>
    </row>
    <row r="73" spans="1:16">
      <c r="A73" s="163" t="s">
        <v>70</v>
      </c>
      <c r="B73" s="164">
        <f>基金残高に係る経年分析!F56</f>
        <v>108</v>
      </c>
      <c r="C73" s="164">
        <f>基金残高に係る経年分析!G56</f>
        <v>115</v>
      </c>
      <c r="D73" s="164">
        <f>基金残高に係る経年分析!H56</f>
        <v>121</v>
      </c>
    </row>
    <row r="74" spans="1:16">
      <c r="A74" s="163" t="s">
        <v>71</v>
      </c>
      <c r="B74" s="164">
        <f>基金残高に係る経年分析!F57</f>
        <v>713</v>
      </c>
      <c r="C74" s="164">
        <f>基金残高に係る経年分析!G57</f>
        <v>650</v>
      </c>
      <c r="D74" s="164">
        <f>基金残高に係る経年分析!H57</f>
        <v>731</v>
      </c>
    </row>
  </sheetData>
  <sheetProtection algorithmName="SHA-512" hashValue="LLJgUp0W73PKM0wIPwrFcPXw4LhEy0WKmo/5fAs0r/n61gYY4idT9ApZJ385Y3EtKV+2y/GdVxlcp3HS5JsCjA==" saltValue="20q4D+inUqqKrMIqeXzHr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219</v>
      </c>
      <c r="C5" s="741"/>
      <c r="D5" s="741"/>
      <c r="E5" s="741"/>
      <c r="F5" s="741"/>
      <c r="G5" s="741"/>
      <c r="H5" s="741"/>
      <c r="I5" s="741"/>
      <c r="J5" s="741"/>
      <c r="K5" s="741"/>
      <c r="L5" s="741"/>
      <c r="M5" s="741"/>
      <c r="N5" s="741"/>
      <c r="O5" s="741"/>
      <c r="P5" s="741"/>
      <c r="Q5" s="742"/>
      <c r="R5" s="706">
        <v>807398</v>
      </c>
      <c r="S5" s="707"/>
      <c r="T5" s="707"/>
      <c r="U5" s="707"/>
      <c r="V5" s="707"/>
      <c r="W5" s="707"/>
      <c r="X5" s="707"/>
      <c r="Y5" s="753"/>
      <c r="Z5" s="771">
        <v>14.4</v>
      </c>
      <c r="AA5" s="771"/>
      <c r="AB5" s="771"/>
      <c r="AC5" s="771"/>
      <c r="AD5" s="772">
        <v>788996</v>
      </c>
      <c r="AE5" s="772"/>
      <c r="AF5" s="772"/>
      <c r="AG5" s="772"/>
      <c r="AH5" s="772"/>
      <c r="AI5" s="772"/>
      <c r="AJ5" s="772"/>
      <c r="AK5" s="772"/>
      <c r="AL5" s="754">
        <v>26</v>
      </c>
      <c r="AM5" s="723"/>
      <c r="AN5" s="723"/>
      <c r="AO5" s="755"/>
      <c r="AP5" s="740" t="s">
        <v>220</v>
      </c>
      <c r="AQ5" s="741"/>
      <c r="AR5" s="741"/>
      <c r="AS5" s="741"/>
      <c r="AT5" s="741"/>
      <c r="AU5" s="741"/>
      <c r="AV5" s="741"/>
      <c r="AW5" s="741"/>
      <c r="AX5" s="741"/>
      <c r="AY5" s="741"/>
      <c r="AZ5" s="741"/>
      <c r="BA5" s="741"/>
      <c r="BB5" s="741"/>
      <c r="BC5" s="741"/>
      <c r="BD5" s="741"/>
      <c r="BE5" s="741"/>
      <c r="BF5" s="742"/>
      <c r="BG5" s="641">
        <v>788532</v>
      </c>
      <c r="BH5" s="644"/>
      <c r="BI5" s="644"/>
      <c r="BJ5" s="644"/>
      <c r="BK5" s="644"/>
      <c r="BL5" s="644"/>
      <c r="BM5" s="644"/>
      <c r="BN5" s="645"/>
      <c r="BO5" s="703">
        <v>97.7</v>
      </c>
      <c r="BP5" s="703"/>
      <c r="BQ5" s="703"/>
      <c r="BR5" s="703"/>
      <c r="BS5" s="704">
        <v>5225</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221</v>
      </c>
      <c r="CS5" s="759"/>
      <c r="CT5" s="759"/>
      <c r="CU5" s="759"/>
      <c r="CV5" s="759"/>
      <c r="CW5" s="759"/>
      <c r="CX5" s="759"/>
      <c r="CY5" s="760"/>
      <c r="CZ5" s="758" t="s">
        <v>213</v>
      </c>
      <c r="DA5" s="759"/>
      <c r="DB5" s="759"/>
      <c r="DC5" s="760"/>
      <c r="DD5" s="758" t="s">
        <v>222</v>
      </c>
      <c r="DE5" s="759"/>
      <c r="DF5" s="759"/>
      <c r="DG5" s="759"/>
      <c r="DH5" s="759"/>
      <c r="DI5" s="759"/>
      <c r="DJ5" s="759"/>
      <c r="DK5" s="759"/>
      <c r="DL5" s="759"/>
      <c r="DM5" s="759"/>
      <c r="DN5" s="759"/>
      <c r="DO5" s="759"/>
      <c r="DP5" s="760"/>
      <c r="DQ5" s="758" t="s">
        <v>223</v>
      </c>
      <c r="DR5" s="759"/>
      <c r="DS5" s="759"/>
      <c r="DT5" s="759"/>
      <c r="DU5" s="759"/>
      <c r="DV5" s="759"/>
      <c r="DW5" s="759"/>
      <c r="DX5" s="759"/>
      <c r="DY5" s="759"/>
      <c r="DZ5" s="759"/>
      <c r="EA5" s="759"/>
      <c r="EB5" s="759"/>
      <c r="EC5" s="760"/>
    </row>
    <row r="6" spans="2:143" ht="11.25" customHeight="1">
      <c r="B6" s="638" t="s">
        <v>224</v>
      </c>
      <c r="C6" s="639"/>
      <c r="D6" s="639"/>
      <c r="E6" s="639"/>
      <c r="F6" s="639"/>
      <c r="G6" s="639"/>
      <c r="H6" s="639"/>
      <c r="I6" s="639"/>
      <c r="J6" s="639"/>
      <c r="K6" s="639"/>
      <c r="L6" s="639"/>
      <c r="M6" s="639"/>
      <c r="N6" s="639"/>
      <c r="O6" s="639"/>
      <c r="P6" s="639"/>
      <c r="Q6" s="640"/>
      <c r="R6" s="641">
        <v>57554</v>
      </c>
      <c r="S6" s="644"/>
      <c r="T6" s="644"/>
      <c r="U6" s="644"/>
      <c r="V6" s="644"/>
      <c r="W6" s="644"/>
      <c r="X6" s="644"/>
      <c r="Y6" s="645"/>
      <c r="Z6" s="703">
        <v>1</v>
      </c>
      <c r="AA6" s="703"/>
      <c r="AB6" s="703"/>
      <c r="AC6" s="703"/>
      <c r="AD6" s="704">
        <v>57554</v>
      </c>
      <c r="AE6" s="704"/>
      <c r="AF6" s="704"/>
      <c r="AG6" s="704"/>
      <c r="AH6" s="704"/>
      <c r="AI6" s="704"/>
      <c r="AJ6" s="704"/>
      <c r="AK6" s="704"/>
      <c r="AL6" s="646">
        <v>1.9</v>
      </c>
      <c r="AM6" s="647"/>
      <c r="AN6" s="647"/>
      <c r="AO6" s="705"/>
      <c r="AP6" s="638" t="s">
        <v>225</v>
      </c>
      <c r="AQ6" s="639"/>
      <c r="AR6" s="639"/>
      <c r="AS6" s="639"/>
      <c r="AT6" s="639"/>
      <c r="AU6" s="639"/>
      <c r="AV6" s="639"/>
      <c r="AW6" s="639"/>
      <c r="AX6" s="639"/>
      <c r="AY6" s="639"/>
      <c r="AZ6" s="639"/>
      <c r="BA6" s="639"/>
      <c r="BB6" s="639"/>
      <c r="BC6" s="639"/>
      <c r="BD6" s="639"/>
      <c r="BE6" s="639"/>
      <c r="BF6" s="640"/>
      <c r="BG6" s="641">
        <v>788532</v>
      </c>
      <c r="BH6" s="644"/>
      <c r="BI6" s="644"/>
      <c r="BJ6" s="644"/>
      <c r="BK6" s="644"/>
      <c r="BL6" s="644"/>
      <c r="BM6" s="644"/>
      <c r="BN6" s="645"/>
      <c r="BO6" s="703">
        <v>97.7</v>
      </c>
      <c r="BP6" s="703"/>
      <c r="BQ6" s="703"/>
      <c r="BR6" s="703"/>
      <c r="BS6" s="704">
        <v>5225</v>
      </c>
      <c r="BT6" s="704"/>
      <c r="BU6" s="704"/>
      <c r="BV6" s="704"/>
      <c r="BW6" s="704"/>
      <c r="BX6" s="704"/>
      <c r="BY6" s="704"/>
      <c r="BZ6" s="704"/>
      <c r="CA6" s="704"/>
      <c r="CB6" s="745"/>
      <c r="CD6" s="712" t="s">
        <v>226</v>
      </c>
      <c r="CE6" s="713"/>
      <c r="CF6" s="713"/>
      <c r="CG6" s="713"/>
      <c r="CH6" s="713"/>
      <c r="CI6" s="713"/>
      <c r="CJ6" s="713"/>
      <c r="CK6" s="713"/>
      <c r="CL6" s="713"/>
      <c r="CM6" s="713"/>
      <c r="CN6" s="713"/>
      <c r="CO6" s="713"/>
      <c r="CP6" s="713"/>
      <c r="CQ6" s="714"/>
      <c r="CR6" s="641">
        <v>82290</v>
      </c>
      <c r="CS6" s="644"/>
      <c r="CT6" s="644"/>
      <c r="CU6" s="644"/>
      <c r="CV6" s="644"/>
      <c r="CW6" s="644"/>
      <c r="CX6" s="644"/>
      <c r="CY6" s="645"/>
      <c r="CZ6" s="754">
        <v>1.5</v>
      </c>
      <c r="DA6" s="723"/>
      <c r="DB6" s="723"/>
      <c r="DC6" s="757"/>
      <c r="DD6" s="649">
        <v>328</v>
      </c>
      <c r="DE6" s="644"/>
      <c r="DF6" s="644"/>
      <c r="DG6" s="644"/>
      <c r="DH6" s="644"/>
      <c r="DI6" s="644"/>
      <c r="DJ6" s="644"/>
      <c r="DK6" s="644"/>
      <c r="DL6" s="644"/>
      <c r="DM6" s="644"/>
      <c r="DN6" s="644"/>
      <c r="DO6" s="644"/>
      <c r="DP6" s="645"/>
      <c r="DQ6" s="649">
        <v>82290</v>
      </c>
      <c r="DR6" s="644"/>
      <c r="DS6" s="644"/>
      <c r="DT6" s="644"/>
      <c r="DU6" s="644"/>
      <c r="DV6" s="644"/>
      <c r="DW6" s="644"/>
      <c r="DX6" s="644"/>
      <c r="DY6" s="644"/>
      <c r="DZ6" s="644"/>
      <c r="EA6" s="644"/>
      <c r="EB6" s="644"/>
      <c r="EC6" s="684"/>
    </row>
    <row r="7" spans="2:143" ht="11.25" customHeight="1">
      <c r="B7" s="638" t="s">
        <v>227</v>
      </c>
      <c r="C7" s="639"/>
      <c r="D7" s="639"/>
      <c r="E7" s="639"/>
      <c r="F7" s="639"/>
      <c r="G7" s="639"/>
      <c r="H7" s="639"/>
      <c r="I7" s="639"/>
      <c r="J7" s="639"/>
      <c r="K7" s="639"/>
      <c r="L7" s="639"/>
      <c r="M7" s="639"/>
      <c r="N7" s="639"/>
      <c r="O7" s="639"/>
      <c r="P7" s="639"/>
      <c r="Q7" s="640"/>
      <c r="R7" s="641">
        <v>1667</v>
      </c>
      <c r="S7" s="644"/>
      <c r="T7" s="644"/>
      <c r="U7" s="644"/>
      <c r="V7" s="644"/>
      <c r="W7" s="644"/>
      <c r="X7" s="644"/>
      <c r="Y7" s="645"/>
      <c r="Z7" s="703">
        <v>0</v>
      </c>
      <c r="AA7" s="703"/>
      <c r="AB7" s="703"/>
      <c r="AC7" s="703"/>
      <c r="AD7" s="704">
        <v>1667</v>
      </c>
      <c r="AE7" s="704"/>
      <c r="AF7" s="704"/>
      <c r="AG7" s="704"/>
      <c r="AH7" s="704"/>
      <c r="AI7" s="704"/>
      <c r="AJ7" s="704"/>
      <c r="AK7" s="704"/>
      <c r="AL7" s="646">
        <v>0.1</v>
      </c>
      <c r="AM7" s="647"/>
      <c r="AN7" s="647"/>
      <c r="AO7" s="705"/>
      <c r="AP7" s="638" t="s">
        <v>228</v>
      </c>
      <c r="AQ7" s="639"/>
      <c r="AR7" s="639"/>
      <c r="AS7" s="639"/>
      <c r="AT7" s="639"/>
      <c r="AU7" s="639"/>
      <c r="AV7" s="639"/>
      <c r="AW7" s="639"/>
      <c r="AX7" s="639"/>
      <c r="AY7" s="639"/>
      <c r="AZ7" s="639"/>
      <c r="BA7" s="639"/>
      <c r="BB7" s="639"/>
      <c r="BC7" s="639"/>
      <c r="BD7" s="639"/>
      <c r="BE7" s="639"/>
      <c r="BF7" s="640"/>
      <c r="BG7" s="641">
        <v>343963</v>
      </c>
      <c r="BH7" s="644"/>
      <c r="BI7" s="644"/>
      <c r="BJ7" s="644"/>
      <c r="BK7" s="644"/>
      <c r="BL7" s="644"/>
      <c r="BM7" s="644"/>
      <c r="BN7" s="645"/>
      <c r="BO7" s="703">
        <v>42.6</v>
      </c>
      <c r="BP7" s="703"/>
      <c r="BQ7" s="703"/>
      <c r="BR7" s="703"/>
      <c r="BS7" s="704">
        <v>5225</v>
      </c>
      <c r="BT7" s="704"/>
      <c r="BU7" s="704"/>
      <c r="BV7" s="704"/>
      <c r="BW7" s="704"/>
      <c r="BX7" s="704"/>
      <c r="BY7" s="704"/>
      <c r="BZ7" s="704"/>
      <c r="CA7" s="704"/>
      <c r="CB7" s="745"/>
      <c r="CD7" s="685" t="s">
        <v>229</v>
      </c>
      <c r="CE7" s="682"/>
      <c r="CF7" s="682"/>
      <c r="CG7" s="682"/>
      <c r="CH7" s="682"/>
      <c r="CI7" s="682"/>
      <c r="CJ7" s="682"/>
      <c r="CK7" s="682"/>
      <c r="CL7" s="682"/>
      <c r="CM7" s="682"/>
      <c r="CN7" s="682"/>
      <c r="CO7" s="682"/>
      <c r="CP7" s="682"/>
      <c r="CQ7" s="683"/>
      <c r="CR7" s="641">
        <v>1134271</v>
      </c>
      <c r="CS7" s="644"/>
      <c r="CT7" s="644"/>
      <c r="CU7" s="644"/>
      <c r="CV7" s="644"/>
      <c r="CW7" s="644"/>
      <c r="CX7" s="644"/>
      <c r="CY7" s="645"/>
      <c r="CZ7" s="703">
        <v>21.2</v>
      </c>
      <c r="DA7" s="703"/>
      <c r="DB7" s="703"/>
      <c r="DC7" s="703"/>
      <c r="DD7" s="649">
        <v>193964</v>
      </c>
      <c r="DE7" s="644"/>
      <c r="DF7" s="644"/>
      <c r="DG7" s="644"/>
      <c r="DH7" s="644"/>
      <c r="DI7" s="644"/>
      <c r="DJ7" s="644"/>
      <c r="DK7" s="644"/>
      <c r="DL7" s="644"/>
      <c r="DM7" s="644"/>
      <c r="DN7" s="644"/>
      <c r="DO7" s="644"/>
      <c r="DP7" s="645"/>
      <c r="DQ7" s="649">
        <v>770793</v>
      </c>
      <c r="DR7" s="644"/>
      <c r="DS7" s="644"/>
      <c r="DT7" s="644"/>
      <c r="DU7" s="644"/>
      <c r="DV7" s="644"/>
      <c r="DW7" s="644"/>
      <c r="DX7" s="644"/>
      <c r="DY7" s="644"/>
      <c r="DZ7" s="644"/>
      <c r="EA7" s="644"/>
      <c r="EB7" s="644"/>
      <c r="EC7" s="684"/>
    </row>
    <row r="8" spans="2:143" ht="11.25" customHeight="1">
      <c r="B8" s="638" t="s">
        <v>230</v>
      </c>
      <c r="C8" s="639"/>
      <c r="D8" s="639"/>
      <c r="E8" s="639"/>
      <c r="F8" s="639"/>
      <c r="G8" s="639"/>
      <c r="H8" s="639"/>
      <c r="I8" s="639"/>
      <c r="J8" s="639"/>
      <c r="K8" s="639"/>
      <c r="L8" s="639"/>
      <c r="M8" s="639"/>
      <c r="N8" s="639"/>
      <c r="O8" s="639"/>
      <c r="P8" s="639"/>
      <c r="Q8" s="640"/>
      <c r="R8" s="641">
        <v>2187</v>
      </c>
      <c r="S8" s="644"/>
      <c r="T8" s="644"/>
      <c r="U8" s="644"/>
      <c r="V8" s="644"/>
      <c r="W8" s="644"/>
      <c r="X8" s="644"/>
      <c r="Y8" s="645"/>
      <c r="Z8" s="703">
        <v>0</v>
      </c>
      <c r="AA8" s="703"/>
      <c r="AB8" s="703"/>
      <c r="AC8" s="703"/>
      <c r="AD8" s="704">
        <v>2187</v>
      </c>
      <c r="AE8" s="704"/>
      <c r="AF8" s="704"/>
      <c r="AG8" s="704"/>
      <c r="AH8" s="704"/>
      <c r="AI8" s="704"/>
      <c r="AJ8" s="704"/>
      <c r="AK8" s="704"/>
      <c r="AL8" s="646">
        <v>0.1</v>
      </c>
      <c r="AM8" s="647"/>
      <c r="AN8" s="647"/>
      <c r="AO8" s="705"/>
      <c r="AP8" s="638" t="s">
        <v>231</v>
      </c>
      <c r="AQ8" s="639"/>
      <c r="AR8" s="639"/>
      <c r="AS8" s="639"/>
      <c r="AT8" s="639"/>
      <c r="AU8" s="639"/>
      <c r="AV8" s="639"/>
      <c r="AW8" s="639"/>
      <c r="AX8" s="639"/>
      <c r="AY8" s="639"/>
      <c r="AZ8" s="639"/>
      <c r="BA8" s="639"/>
      <c r="BB8" s="639"/>
      <c r="BC8" s="639"/>
      <c r="BD8" s="639"/>
      <c r="BE8" s="639"/>
      <c r="BF8" s="640"/>
      <c r="BG8" s="641">
        <v>14487</v>
      </c>
      <c r="BH8" s="644"/>
      <c r="BI8" s="644"/>
      <c r="BJ8" s="644"/>
      <c r="BK8" s="644"/>
      <c r="BL8" s="644"/>
      <c r="BM8" s="644"/>
      <c r="BN8" s="645"/>
      <c r="BO8" s="703">
        <v>1.8</v>
      </c>
      <c r="BP8" s="703"/>
      <c r="BQ8" s="703"/>
      <c r="BR8" s="703"/>
      <c r="BS8" s="649" t="s">
        <v>177</v>
      </c>
      <c r="BT8" s="644"/>
      <c r="BU8" s="644"/>
      <c r="BV8" s="644"/>
      <c r="BW8" s="644"/>
      <c r="BX8" s="644"/>
      <c r="BY8" s="644"/>
      <c r="BZ8" s="644"/>
      <c r="CA8" s="644"/>
      <c r="CB8" s="684"/>
      <c r="CD8" s="685" t="s">
        <v>232</v>
      </c>
      <c r="CE8" s="682"/>
      <c r="CF8" s="682"/>
      <c r="CG8" s="682"/>
      <c r="CH8" s="682"/>
      <c r="CI8" s="682"/>
      <c r="CJ8" s="682"/>
      <c r="CK8" s="682"/>
      <c r="CL8" s="682"/>
      <c r="CM8" s="682"/>
      <c r="CN8" s="682"/>
      <c r="CO8" s="682"/>
      <c r="CP8" s="682"/>
      <c r="CQ8" s="683"/>
      <c r="CR8" s="641">
        <v>1612121</v>
      </c>
      <c r="CS8" s="644"/>
      <c r="CT8" s="644"/>
      <c r="CU8" s="644"/>
      <c r="CV8" s="644"/>
      <c r="CW8" s="644"/>
      <c r="CX8" s="644"/>
      <c r="CY8" s="645"/>
      <c r="CZ8" s="703">
        <v>30.1</v>
      </c>
      <c r="DA8" s="703"/>
      <c r="DB8" s="703"/>
      <c r="DC8" s="703"/>
      <c r="DD8" s="649">
        <v>457471</v>
      </c>
      <c r="DE8" s="644"/>
      <c r="DF8" s="644"/>
      <c r="DG8" s="644"/>
      <c r="DH8" s="644"/>
      <c r="DI8" s="644"/>
      <c r="DJ8" s="644"/>
      <c r="DK8" s="644"/>
      <c r="DL8" s="644"/>
      <c r="DM8" s="644"/>
      <c r="DN8" s="644"/>
      <c r="DO8" s="644"/>
      <c r="DP8" s="645"/>
      <c r="DQ8" s="649">
        <v>706898</v>
      </c>
      <c r="DR8" s="644"/>
      <c r="DS8" s="644"/>
      <c r="DT8" s="644"/>
      <c r="DU8" s="644"/>
      <c r="DV8" s="644"/>
      <c r="DW8" s="644"/>
      <c r="DX8" s="644"/>
      <c r="DY8" s="644"/>
      <c r="DZ8" s="644"/>
      <c r="EA8" s="644"/>
      <c r="EB8" s="644"/>
      <c r="EC8" s="684"/>
    </row>
    <row r="9" spans="2:143" ht="11.25" customHeight="1">
      <c r="B9" s="638" t="s">
        <v>233</v>
      </c>
      <c r="C9" s="639"/>
      <c r="D9" s="639"/>
      <c r="E9" s="639"/>
      <c r="F9" s="639"/>
      <c r="G9" s="639"/>
      <c r="H9" s="639"/>
      <c r="I9" s="639"/>
      <c r="J9" s="639"/>
      <c r="K9" s="639"/>
      <c r="L9" s="639"/>
      <c r="M9" s="639"/>
      <c r="N9" s="639"/>
      <c r="O9" s="639"/>
      <c r="P9" s="639"/>
      <c r="Q9" s="640"/>
      <c r="R9" s="641">
        <v>2236</v>
      </c>
      <c r="S9" s="644"/>
      <c r="T9" s="644"/>
      <c r="U9" s="644"/>
      <c r="V9" s="644"/>
      <c r="W9" s="644"/>
      <c r="X9" s="644"/>
      <c r="Y9" s="645"/>
      <c r="Z9" s="703">
        <v>0</v>
      </c>
      <c r="AA9" s="703"/>
      <c r="AB9" s="703"/>
      <c r="AC9" s="703"/>
      <c r="AD9" s="704">
        <v>2236</v>
      </c>
      <c r="AE9" s="704"/>
      <c r="AF9" s="704"/>
      <c r="AG9" s="704"/>
      <c r="AH9" s="704"/>
      <c r="AI9" s="704"/>
      <c r="AJ9" s="704"/>
      <c r="AK9" s="704"/>
      <c r="AL9" s="646">
        <v>0.1</v>
      </c>
      <c r="AM9" s="647"/>
      <c r="AN9" s="647"/>
      <c r="AO9" s="705"/>
      <c r="AP9" s="638" t="s">
        <v>234</v>
      </c>
      <c r="AQ9" s="639"/>
      <c r="AR9" s="639"/>
      <c r="AS9" s="639"/>
      <c r="AT9" s="639"/>
      <c r="AU9" s="639"/>
      <c r="AV9" s="639"/>
      <c r="AW9" s="639"/>
      <c r="AX9" s="639"/>
      <c r="AY9" s="639"/>
      <c r="AZ9" s="639"/>
      <c r="BA9" s="639"/>
      <c r="BB9" s="639"/>
      <c r="BC9" s="639"/>
      <c r="BD9" s="639"/>
      <c r="BE9" s="639"/>
      <c r="BF9" s="640"/>
      <c r="BG9" s="641">
        <v>281327</v>
      </c>
      <c r="BH9" s="644"/>
      <c r="BI9" s="644"/>
      <c r="BJ9" s="644"/>
      <c r="BK9" s="644"/>
      <c r="BL9" s="644"/>
      <c r="BM9" s="644"/>
      <c r="BN9" s="645"/>
      <c r="BO9" s="703">
        <v>34.799999999999997</v>
      </c>
      <c r="BP9" s="703"/>
      <c r="BQ9" s="703"/>
      <c r="BR9" s="703"/>
      <c r="BS9" s="649" t="s">
        <v>235</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209118</v>
      </c>
      <c r="CS9" s="644"/>
      <c r="CT9" s="644"/>
      <c r="CU9" s="644"/>
      <c r="CV9" s="644"/>
      <c r="CW9" s="644"/>
      <c r="CX9" s="644"/>
      <c r="CY9" s="645"/>
      <c r="CZ9" s="703">
        <v>3.9</v>
      </c>
      <c r="DA9" s="703"/>
      <c r="DB9" s="703"/>
      <c r="DC9" s="703"/>
      <c r="DD9" s="649">
        <v>9479</v>
      </c>
      <c r="DE9" s="644"/>
      <c r="DF9" s="644"/>
      <c r="DG9" s="644"/>
      <c r="DH9" s="644"/>
      <c r="DI9" s="644"/>
      <c r="DJ9" s="644"/>
      <c r="DK9" s="644"/>
      <c r="DL9" s="644"/>
      <c r="DM9" s="644"/>
      <c r="DN9" s="644"/>
      <c r="DO9" s="644"/>
      <c r="DP9" s="645"/>
      <c r="DQ9" s="649">
        <v>196485</v>
      </c>
      <c r="DR9" s="644"/>
      <c r="DS9" s="644"/>
      <c r="DT9" s="644"/>
      <c r="DU9" s="644"/>
      <c r="DV9" s="644"/>
      <c r="DW9" s="644"/>
      <c r="DX9" s="644"/>
      <c r="DY9" s="644"/>
      <c r="DZ9" s="644"/>
      <c r="EA9" s="644"/>
      <c r="EB9" s="644"/>
      <c r="EC9" s="684"/>
    </row>
    <row r="10" spans="2:143" ht="11.25" customHeight="1">
      <c r="B10" s="638" t="s">
        <v>237</v>
      </c>
      <c r="C10" s="639"/>
      <c r="D10" s="639"/>
      <c r="E10" s="639"/>
      <c r="F10" s="639"/>
      <c r="G10" s="639"/>
      <c r="H10" s="639"/>
      <c r="I10" s="639"/>
      <c r="J10" s="639"/>
      <c r="K10" s="639"/>
      <c r="L10" s="639"/>
      <c r="M10" s="639"/>
      <c r="N10" s="639"/>
      <c r="O10" s="639"/>
      <c r="P10" s="639"/>
      <c r="Q10" s="640"/>
      <c r="R10" s="641" t="s">
        <v>177</v>
      </c>
      <c r="S10" s="644"/>
      <c r="T10" s="644"/>
      <c r="U10" s="644"/>
      <c r="V10" s="644"/>
      <c r="W10" s="644"/>
      <c r="X10" s="644"/>
      <c r="Y10" s="645"/>
      <c r="Z10" s="703" t="s">
        <v>177</v>
      </c>
      <c r="AA10" s="703"/>
      <c r="AB10" s="703"/>
      <c r="AC10" s="703"/>
      <c r="AD10" s="704" t="s">
        <v>177</v>
      </c>
      <c r="AE10" s="704"/>
      <c r="AF10" s="704"/>
      <c r="AG10" s="704"/>
      <c r="AH10" s="704"/>
      <c r="AI10" s="704"/>
      <c r="AJ10" s="704"/>
      <c r="AK10" s="704"/>
      <c r="AL10" s="646" t="s">
        <v>177</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19884</v>
      </c>
      <c r="BH10" s="644"/>
      <c r="BI10" s="644"/>
      <c r="BJ10" s="644"/>
      <c r="BK10" s="644"/>
      <c r="BL10" s="644"/>
      <c r="BM10" s="644"/>
      <c r="BN10" s="645"/>
      <c r="BO10" s="703">
        <v>2.5</v>
      </c>
      <c r="BP10" s="703"/>
      <c r="BQ10" s="703"/>
      <c r="BR10" s="703"/>
      <c r="BS10" s="649" t="s">
        <v>235</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10600</v>
      </c>
      <c r="CS10" s="644"/>
      <c r="CT10" s="644"/>
      <c r="CU10" s="644"/>
      <c r="CV10" s="644"/>
      <c r="CW10" s="644"/>
      <c r="CX10" s="644"/>
      <c r="CY10" s="645"/>
      <c r="CZ10" s="703">
        <v>0.2</v>
      </c>
      <c r="DA10" s="703"/>
      <c r="DB10" s="703"/>
      <c r="DC10" s="703"/>
      <c r="DD10" s="649" t="s">
        <v>177</v>
      </c>
      <c r="DE10" s="644"/>
      <c r="DF10" s="644"/>
      <c r="DG10" s="644"/>
      <c r="DH10" s="644"/>
      <c r="DI10" s="644"/>
      <c r="DJ10" s="644"/>
      <c r="DK10" s="644"/>
      <c r="DL10" s="644"/>
      <c r="DM10" s="644"/>
      <c r="DN10" s="644"/>
      <c r="DO10" s="644"/>
      <c r="DP10" s="645"/>
      <c r="DQ10" s="649">
        <v>2600</v>
      </c>
      <c r="DR10" s="644"/>
      <c r="DS10" s="644"/>
      <c r="DT10" s="644"/>
      <c r="DU10" s="644"/>
      <c r="DV10" s="644"/>
      <c r="DW10" s="644"/>
      <c r="DX10" s="644"/>
      <c r="DY10" s="644"/>
      <c r="DZ10" s="644"/>
      <c r="EA10" s="644"/>
      <c r="EB10" s="644"/>
      <c r="EC10" s="684"/>
    </row>
    <row r="11" spans="2:143" ht="11.25" customHeight="1">
      <c r="B11" s="638" t="s">
        <v>240</v>
      </c>
      <c r="C11" s="639"/>
      <c r="D11" s="639"/>
      <c r="E11" s="639"/>
      <c r="F11" s="639"/>
      <c r="G11" s="639"/>
      <c r="H11" s="639"/>
      <c r="I11" s="639"/>
      <c r="J11" s="639"/>
      <c r="K11" s="639"/>
      <c r="L11" s="639"/>
      <c r="M11" s="639"/>
      <c r="N11" s="639"/>
      <c r="O11" s="639"/>
      <c r="P11" s="639"/>
      <c r="Q11" s="640"/>
      <c r="R11" s="641" t="s">
        <v>177</v>
      </c>
      <c r="S11" s="644"/>
      <c r="T11" s="644"/>
      <c r="U11" s="644"/>
      <c r="V11" s="644"/>
      <c r="W11" s="644"/>
      <c r="X11" s="644"/>
      <c r="Y11" s="645"/>
      <c r="Z11" s="703" t="s">
        <v>177</v>
      </c>
      <c r="AA11" s="703"/>
      <c r="AB11" s="703"/>
      <c r="AC11" s="703"/>
      <c r="AD11" s="704" t="s">
        <v>235</v>
      </c>
      <c r="AE11" s="704"/>
      <c r="AF11" s="704"/>
      <c r="AG11" s="704"/>
      <c r="AH11" s="704"/>
      <c r="AI11" s="704"/>
      <c r="AJ11" s="704"/>
      <c r="AK11" s="704"/>
      <c r="AL11" s="646" t="s">
        <v>235</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28265</v>
      </c>
      <c r="BH11" s="644"/>
      <c r="BI11" s="644"/>
      <c r="BJ11" s="644"/>
      <c r="BK11" s="644"/>
      <c r="BL11" s="644"/>
      <c r="BM11" s="644"/>
      <c r="BN11" s="645"/>
      <c r="BO11" s="703">
        <v>3.5</v>
      </c>
      <c r="BP11" s="703"/>
      <c r="BQ11" s="703"/>
      <c r="BR11" s="703"/>
      <c r="BS11" s="649">
        <v>5225</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403404</v>
      </c>
      <c r="CS11" s="644"/>
      <c r="CT11" s="644"/>
      <c r="CU11" s="644"/>
      <c r="CV11" s="644"/>
      <c r="CW11" s="644"/>
      <c r="CX11" s="644"/>
      <c r="CY11" s="645"/>
      <c r="CZ11" s="703">
        <v>7.5</v>
      </c>
      <c r="DA11" s="703"/>
      <c r="DB11" s="703"/>
      <c r="DC11" s="703"/>
      <c r="DD11" s="649">
        <v>69938</v>
      </c>
      <c r="DE11" s="644"/>
      <c r="DF11" s="644"/>
      <c r="DG11" s="644"/>
      <c r="DH11" s="644"/>
      <c r="DI11" s="644"/>
      <c r="DJ11" s="644"/>
      <c r="DK11" s="644"/>
      <c r="DL11" s="644"/>
      <c r="DM11" s="644"/>
      <c r="DN11" s="644"/>
      <c r="DO11" s="644"/>
      <c r="DP11" s="645"/>
      <c r="DQ11" s="649">
        <v>263234</v>
      </c>
      <c r="DR11" s="644"/>
      <c r="DS11" s="644"/>
      <c r="DT11" s="644"/>
      <c r="DU11" s="644"/>
      <c r="DV11" s="644"/>
      <c r="DW11" s="644"/>
      <c r="DX11" s="644"/>
      <c r="DY11" s="644"/>
      <c r="DZ11" s="644"/>
      <c r="EA11" s="644"/>
      <c r="EB11" s="644"/>
      <c r="EC11" s="684"/>
    </row>
    <row r="12" spans="2:143" ht="11.25" customHeight="1">
      <c r="B12" s="638" t="s">
        <v>243</v>
      </c>
      <c r="C12" s="639"/>
      <c r="D12" s="639"/>
      <c r="E12" s="639"/>
      <c r="F12" s="639"/>
      <c r="G12" s="639"/>
      <c r="H12" s="639"/>
      <c r="I12" s="639"/>
      <c r="J12" s="639"/>
      <c r="K12" s="639"/>
      <c r="L12" s="639"/>
      <c r="M12" s="639"/>
      <c r="N12" s="639"/>
      <c r="O12" s="639"/>
      <c r="P12" s="639"/>
      <c r="Q12" s="640"/>
      <c r="R12" s="641">
        <v>139856</v>
      </c>
      <c r="S12" s="644"/>
      <c r="T12" s="644"/>
      <c r="U12" s="644"/>
      <c r="V12" s="644"/>
      <c r="W12" s="644"/>
      <c r="X12" s="644"/>
      <c r="Y12" s="645"/>
      <c r="Z12" s="703">
        <v>2.5</v>
      </c>
      <c r="AA12" s="703"/>
      <c r="AB12" s="703"/>
      <c r="AC12" s="703"/>
      <c r="AD12" s="704">
        <v>139856</v>
      </c>
      <c r="AE12" s="704"/>
      <c r="AF12" s="704"/>
      <c r="AG12" s="704"/>
      <c r="AH12" s="704"/>
      <c r="AI12" s="704"/>
      <c r="AJ12" s="704"/>
      <c r="AK12" s="704"/>
      <c r="AL12" s="646">
        <v>4.5999999999999996</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375001</v>
      </c>
      <c r="BH12" s="644"/>
      <c r="BI12" s="644"/>
      <c r="BJ12" s="644"/>
      <c r="BK12" s="644"/>
      <c r="BL12" s="644"/>
      <c r="BM12" s="644"/>
      <c r="BN12" s="645"/>
      <c r="BO12" s="703">
        <v>46.4</v>
      </c>
      <c r="BP12" s="703"/>
      <c r="BQ12" s="703"/>
      <c r="BR12" s="703"/>
      <c r="BS12" s="649" t="s">
        <v>177</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174604</v>
      </c>
      <c r="CS12" s="644"/>
      <c r="CT12" s="644"/>
      <c r="CU12" s="644"/>
      <c r="CV12" s="644"/>
      <c r="CW12" s="644"/>
      <c r="CX12" s="644"/>
      <c r="CY12" s="645"/>
      <c r="CZ12" s="703">
        <v>3.3</v>
      </c>
      <c r="DA12" s="703"/>
      <c r="DB12" s="703"/>
      <c r="DC12" s="703"/>
      <c r="DD12" s="649">
        <v>19104</v>
      </c>
      <c r="DE12" s="644"/>
      <c r="DF12" s="644"/>
      <c r="DG12" s="644"/>
      <c r="DH12" s="644"/>
      <c r="DI12" s="644"/>
      <c r="DJ12" s="644"/>
      <c r="DK12" s="644"/>
      <c r="DL12" s="644"/>
      <c r="DM12" s="644"/>
      <c r="DN12" s="644"/>
      <c r="DO12" s="644"/>
      <c r="DP12" s="645"/>
      <c r="DQ12" s="649">
        <v>138010</v>
      </c>
      <c r="DR12" s="644"/>
      <c r="DS12" s="644"/>
      <c r="DT12" s="644"/>
      <c r="DU12" s="644"/>
      <c r="DV12" s="644"/>
      <c r="DW12" s="644"/>
      <c r="DX12" s="644"/>
      <c r="DY12" s="644"/>
      <c r="DZ12" s="644"/>
      <c r="EA12" s="644"/>
      <c r="EB12" s="644"/>
      <c r="EC12" s="684"/>
    </row>
    <row r="13" spans="2:143" ht="11.25" customHeight="1">
      <c r="B13" s="638" t="s">
        <v>246</v>
      </c>
      <c r="C13" s="639"/>
      <c r="D13" s="639"/>
      <c r="E13" s="639"/>
      <c r="F13" s="639"/>
      <c r="G13" s="639"/>
      <c r="H13" s="639"/>
      <c r="I13" s="639"/>
      <c r="J13" s="639"/>
      <c r="K13" s="639"/>
      <c r="L13" s="639"/>
      <c r="M13" s="639"/>
      <c r="N13" s="639"/>
      <c r="O13" s="639"/>
      <c r="P13" s="639"/>
      <c r="Q13" s="640"/>
      <c r="R13" s="641" t="s">
        <v>120</v>
      </c>
      <c r="S13" s="644"/>
      <c r="T13" s="644"/>
      <c r="U13" s="644"/>
      <c r="V13" s="644"/>
      <c r="W13" s="644"/>
      <c r="X13" s="644"/>
      <c r="Y13" s="645"/>
      <c r="Z13" s="703" t="s">
        <v>120</v>
      </c>
      <c r="AA13" s="703"/>
      <c r="AB13" s="703"/>
      <c r="AC13" s="703"/>
      <c r="AD13" s="704" t="s">
        <v>120</v>
      </c>
      <c r="AE13" s="704"/>
      <c r="AF13" s="704"/>
      <c r="AG13" s="704"/>
      <c r="AH13" s="704"/>
      <c r="AI13" s="704"/>
      <c r="AJ13" s="704"/>
      <c r="AK13" s="704"/>
      <c r="AL13" s="646" t="s">
        <v>177</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372048</v>
      </c>
      <c r="BH13" s="644"/>
      <c r="BI13" s="644"/>
      <c r="BJ13" s="644"/>
      <c r="BK13" s="644"/>
      <c r="BL13" s="644"/>
      <c r="BM13" s="644"/>
      <c r="BN13" s="645"/>
      <c r="BO13" s="703">
        <v>46.1</v>
      </c>
      <c r="BP13" s="703"/>
      <c r="BQ13" s="703"/>
      <c r="BR13" s="703"/>
      <c r="BS13" s="649" t="s">
        <v>177</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632499</v>
      </c>
      <c r="CS13" s="644"/>
      <c r="CT13" s="644"/>
      <c r="CU13" s="644"/>
      <c r="CV13" s="644"/>
      <c r="CW13" s="644"/>
      <c r="CX13" s="644"/>
      <c r="CY13" s="645"/>
      <c r="CZ13" s="703">
        <v>11.8</v>
      </c>
      <c r="DA13" s="703"/>
      <c r="DB13" s="703"/>
      <c r="DC13" s="703"/>
      <c r="DD13" s="649">
        <v>231436</v>
      </c>
      <c r="DE13" s="644"/>
      <c r="DF13" s="644"/>
      <c r="DG13" s="644"/>
      <c r="DH13" s="644"/>
      <c r="DI13" s="644"/>
      <c r="DJ13" s="644"/>
      <c r="DK13" s="644"/>
      <c r="DL13" s="644"/>
      <c r="DM13" s="644"/>
      <c r="DN13" s="644"/>
      <c r="DO13" s="644"/>
      <c r="DP13" s="645"/>
      <c r="DQ13" s="649">
        <v>455442</v>
      </c>
      <c r="DR13" s="644"/>
      <c r="DS13" s="644"/>
      <c r="DT13" s="644"/>
      <c r="DU13" s="644"/>
      <c r="DV13" s="644"/>
      <c r="DW13" s="644"/>
      <c r="DX13" s="644"/>
      <c r="DY13" s="644"/>
      <c r="DZ13" s="644"/>
      <c r="EA13" s="644"/>
      <c r="EB13" s="644"/>
      <c r="EC13" s="684"/>
    </row>
    <row r="14" spans="2:143" ht="11.25" customHeight="1">
      <c r="B14" s="638" t="s">
        <v>249</v>
      </c>
      <c r="C14" s="639"/>
      <c r="D14" s="639"/>
      <c r="E14" s="639"/>
      <c r="F14" s="639"/>
      <c r="G14" s="639"/>
      <c r="H14" s="639"/>
      <c r="I14" s="639"/>
      <c r="J14" s="639"/>
      <c r="K14" s="639"/>
      <c r="L14" s="639"/>
      <c r="M14" s="639"/>
      <c r="N14" s="639"/>
      <c r="O14" s="639"/>
      <c r="P14" s="639"/>
      <c r="Q14" s="640"/>
      <c r="R14" s="641" t="s">
        <v>177</v>
      </c>
      <c r="S14" s="644"/>
      <c r="T14" s="644"/>
      <c r="U14" s="644"/>
      <c r="V14" s="644"/>
      <c r="W14" s="644"/>
      <c r="X14" s="644"/>
      <c r="Y14" s="645"/>
      <c r="Z14" s="703" t="s">
        <v>235</v>
      </c>
      <c r="AA14" s="703"/>
      <c r="AB14" s="703"/>
      <c r="AC14" s="703"/>
      <c r="AD14" s="704" t="s">
        <v>177</v>
      </c>
      <c r="AE14" s="704"/>
      <c r="AF14" s="704"/>
      <c r="AG14" s="704"/>
      <c r="AH14" s="704"/>
      <c r="AI14" s="704"/>
      <c r="AJ14" s="704"/>
      <c r="AK14" s="704"/>
      <c r="AL14" s="646" t="s">
        <v>177</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28978</v>
      </c>
      <c r="BH14" s="644"/>
      <c r="BI14" s="644"/>
      <c r="BJ14" s="644"/>
      <c r="BK14" s="644"/>
      <c r="BL14" s="644"/>
      <c r="BM14" s="644"/>
      <c r="BN14" s="645"/>
      <c r="BO14" s="703">
        <v>3.6</v>
      </c>
      <c r="BP14" s="703"/>
      <c r="BQ14" s="703"/>
      <c r="BR14" s="703"/>
      <c r="BS14" s="649" t="s">
        <v>120</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205288</v>
      </c>
      <c r="CS14" s="644"/>
      <c r="CT14" s="644"/>
      <c r="CU14" s="644"/>
      <c r="CV14" s="644"/>
      <c r="CW14" s="644"/>
      <c r="CX14" s="644"/>
      <c r="CY14" s="645"/>
      <c r="CZ14" s="703">
        <v>3.8</v>
      </c>
      <c r="DA14" s="703"/>
      <c r="DB14" s="703"/>
      <c r="DC14" s="703"/>
      <c r="DD14" s="649">
        <v>21463</v>
      </c>
      <c r="DE14" s="644"/>
      <c r="DF14" s="644"/>
      <c r="DG14" s="644"/>
      <c r="DH14" s="644"/>
      <c r="DI14" s="644"/>
      <c r="DJ14" s="644"/>
      <c r="DK14" s="644"/>
      <c r="DL14" s="644"/>
      <c r="DM14" s="644"/>
      <c r="DN14" s="644"/>
      <c r="DO14" s="644"/>
      <c r="DP14" s="645"/>
      <c r="DQ14" s="649">
        <v>189073</v>
      </c>
      <c r="DR14" s="644"/>
      <c r="DS14" s="644"/>
      <c r="DT14" s="644"/>
      <c r="DU14" s="644"/>
      <c r="DV14" s="644"/>
      <c r="DW14" s="644"/>
      <c r="DX14" s="644"/>
      <c r="DY14" s="644"/>
      <c r="DZ14" s="644"/>
      <c r="EA14" s="644"/>
      <c r="EB14" s="644"/>
      <c r="EC14" s="684"/>
    </row>
    <row r="15" spans="2:143" ht="11.25" customHeight="1">
      <c r="B15" s="638" t="s">
        <v>252</v>
      </c>
      <c r="C15" s="639"/>
      <c r="D15" s="639"/>
      <c r="E15" s="639"/>
      <c r="F15" s="639"/>
      <c r="G15" s="639"/>
      <c r="H15" s="639"/>
      <c r="I15" s="639"/>
      <c r="J15" s="639"/>
      <c r="K15" s="639"/>
      <c r="L15" s="639"/>
      <c r="M15" s="639"/>
      <c r="N15" s="639"/>
      <c r="O15" s="639"/>
      <c r="P15" s="639"/>
      <c r="Q15" s="640"/>
      <c r="R15" s="641">
        <v>16299</v>
      </c>
      <c r="S15" s="644"/>
      <c r="T15" s="644"/>
      <c r="U15" s="644"/>
      <c r="V15" s="644"/>
      <c r="W15" s="644"/>
      <c r="X15" s="644"/>
      <c r="Y15" s="645"/>
      <c r="Z15" s="703">
        <v>0.3</v>
      </c>
      <c r="AA15" s="703"/>
      <c r="AB15" s="703"/>
      <c r="AC15" s="703"/>
      <c r="AD15" s="704">
        <v>16299</v>
      </c>
      <c r="AE15" s="704"/>
      <c r="AF15" s="704"/>
      <c r="AG15" s="704"/>
      <c r="AH15" s="704"/>
      <c r="AI15" s="704"/>
      <c r="AJ15" s="704"/>
      <c r="AK15" s="704"/>
      <c r="AL15" s="646">
        <v>0.5</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40590</v>
      </c>
      <c r="BH15" s="644"/>
      <c r="BI15" s="644"/>
      <c r="BJ15" s="644"/>
      <c r="BK15" s="644"/>
      <c r="BL15" s="644"/>
      <c r="BM15" s="644"/>
      <c r="BN15" s="645"/>
      <c r="BO15" s="703">
        <v>5</v>
      </c>
      <c r="BP15" s="703"/>
      <c r="BQ15" s="703"/>
      <c r="BR15" s="703"/>
      <c r="BS15" s="649" t="s">
        <v>177</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450151</v>
      </c>
      <c r="CS15" s="644"/>
      <c r="CT15" s="644"/>
      <c r="CU15" s="644"/>
      <c r="CV15" s="644"/>
      <c r="CW15" s="644"/>
      <c r="CX15" s="644"/>
      <c r="CY15" s="645"/>
      <c r="CZ15" s="703">
        <v>8.4</v>
      </c>
      <c r="DA15" s="703"/>
      <c r="DB15" s="703"/>
      <c r="DC15" s="703"/>
      <c r="DD15" s="649">
        <v>106268</v>
      </c>
      <c r="DE15" s="644"/>
      <c r="DF15" s="644"/>
      <c r="DG15" s="644"/>
      <c r="DH15" s="644"/>
      <c r="DI15" s="644"/>
      <c r="DJ15" s="644"/>
      <c r="DK15" s="644"/>
      <c r="DL15" s="644"/>
      <c r="DM15" s="644"/>
      <c r="DN15" s="644"/>
      <c r="DO15" s="644"/>
      <c r="DP15" s="645"/>
      <c r="DQ15" s="649">
        <v>366712</v>
      </c>
      <c r="DR15" s="644"/>
      <c r="DS15" s="644"/>
      <c r="DT15" s="644"/>
      <c r="DU15" s="644"/>
      <c r="DV15" s="644"/>
      <c r="DW15" s="644"/>
      <c r="DX15" s="644"/>
      <c r="DY15" s="644"/>
      <c r="DZ15" s="644"/>
      <c r="EA15" s="644"/>
      <c r="EB15" s="644"/>
      <c r="EC15" s="684"/>
    </row>
    <row r="16" spans="2:143" ht="11.25" customHeight="1">
      <c r="B16" s="638" t="s">
        <v>255</v>
      </c>
      <c r="C16" s="639"/>
      <c r="D16" s="639"/>
      <c r="E16" s="639"/>
      <c r="F16" s="639"/>
      <c r="G16" s="639"/>
      <c r="H16" s="639"/>
      <c r="I16" s="639"/>
      <c r="J16" s="639"/>
      <c r="K16" s="639"/>
      <c r="L16" s="639"/>
      <c r="M16" s="639"/>
      <c r="N16" s="639"/>
      <c r="O16" s="639"/>
      <c r="P16" s="639"/>
      <c r="Q16" s="640"/>
      <c r="R16" s="641" t="s">
        <v>177</v>
      </c>
      <c r="S16" s="644"/>
      <c r="T16" s="644"/>
      <c r="U16" s="644"/>
      <c r="V16" s="644"/>
      <c r="W16" s="644"/>
      <c r="X16" s="644"/>
      <c r="Y16" s="645"/>
      <c r="Z16" s="703" t="s">
        <v>235</v>
      </c>
      <c r="AA16" s="703"/>
      <c r="AB16" s="703"/>
      <c r="AC16" s="703"/>
      <c r="AD16" s="704" t="s">
        <v>177</v>
      </c>
      <c r="AE16" s="704"/>
      <c r="AF16" s="704"/>
      <c r="AG16" s="704"/>
      <c r="AH16" s="704"/>
      <c r="AI16" s="704"/>
      <c r="AJ16" s="704"/>
      <c r="AK16" s="704"/>
      <c r="AL16" s="646" t="s">
        <v>177</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177</v>
      </c>
      <c r="BH16" s="644"/>
      <c r="BI16" s="644"/>
      <c r="BJ16" s="644"/>
      <c r="BK16" s="644"/>
      <c r="BL16" s="644"/>
      <c r="BM16" s="644"/>
      <c r="BN16" s="645"/>
      <c r="BO16" s="703" t="s">
        <v>177</v>
      </c>
      <c r="BP16" s="703"/>
      <c r="BQ16" s="703"/>
      <c r="BR16" s="703"/>
      <c r="BS16" s="649" t="s">
        <v>177</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v>21087</v>
      </c>
      <c r="CS16" s="644"/>
      <c r="CT16" s="644"/>
      <c r="CU16" s="644"/>
      <c r="CV16" s="644"/>
      <c r="CW16" s="644"/>
      <c r="CX16" s="644"/>
      <c r="CY16" s="645"/>
      <c r="CZ16" s="703">
        <v>0.4</v>
      </c>
      <c r="DA16" s="703"/>
      <c r="DB16" s="703"/>
      <c r="DC16" s="703"/>
      <c r="DD16" s="649" t="s">
        <v>177</v>
      </c>
      <c r="DE16" s="644"/>
      <c r="DF16" s="644"/>
      <c r="DG16" s="644"/>
      <c r="DH16" s="644"/>
      <c r="DI16" s="644"/>
      <c r="DJ16" s="644"/>
      <c r="DK16" s="644"/>
      <c r="DL16" s="644"/>
      <c r="DM16" s="644"/>
      <c r="DN16" s="644"/>
      <c r="DO16" s="644"/>
      <c r="DP16" s="645"/>
      <c r="DQ16" s="649">
        <v>10328</v>
      </c>
      <c r="DR16" s="644"/>
      <c r="DS16" s="644"/>
      <c r="DT16" s="644"/>
      <c r="DU16" s="644"/>
      <c r="DV16" s="644"/>
      <c r="DW16" s="644"/>
      <c r="DX16" s="644"/>
      <c r="DY16" s="644"/>
      <c r="DZ16" s="644"/>
      <c r="EA16" s="644"/>
      <c r="EB16" s="644"/>
      <c r="EC16" s="684"/>
    </row>
    <row r="17" spans="2:133" ht="11.25" customHeight="1">
      <c r="B17" s="638" t="s">
        <v>258</v>
      </c>
      <c r="C17" s="639"/>
      <c r="D17" s="639"/>
      <c r="E17" s="639"/>
      <c r="F17" s="639"/>
      <c r="G17" s="639"/>
      <c r="H17" s="639"/>
      <c r="I17" s="639"/>
      <c r="J17" s="639"/>
      <c r="K17" s="639"/>
      <c r="L17" s="639"/>
      <c r="M17" s="639"/>
      <c r="N17" s="639"/>
      <c r="O17" s="639"/>
      <c r="P17" s="639"/>
      <c r="Q17" s="640"/>
      <c r="R17" s="641">
        <v>3218</v>
      </c>
      <c r="S17" s="644"/>
      <c r="T17" s="644"/>
      <c r="U17" s="644"/>
      <c r="V17" s="644"/>
      <c r="W17" s="644"/>
      <c r="X17" s="644"/>
      <c r="Y17" s="645"/>
      <c r="Z17" s="703">
        <v>0.1</v>
      </c>
      <c r="AA17" s="703"/>
      <c r="AB17" s="703"/>
      <c r="AC17" s="703"/>
      <c r="AD17" s="704">
        <v>3218</v>
      </c>
      <c r="AE17" s="704"/>
      <c r="AF17" s="704"/>
      <c r="AG17" s="704"/>
      <c r="AH17" s="704"/>
      <c r="AI17" s="704"/>
      <c r="AJ17" s="704"/>
      <c r="AK17" s="704"/>
      <c r="AL17" s="646">
        <v>0.1</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177</v>
      </c>
      <c r="BH17" s="644"/>
      <c r="BI17" s="644"/>
      <c r="BJ17" s="644"/>
      <c r="BK17" s="644"/>
      <c r="BL17" s="644"/>
      <c r="BM17" s="644"/>
      <c r="BN17" s="645"/>
      <c r="BO17" s="703" t="s">
        <v>235</v>
      </c>
      <c r="BP17" s="703"/>
      <c r="BQ17" s="703"/>
      <c r="BR17" s="703"/>
      <c r="BS17" s="649" t="s">
        <v>177</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424563</v>
      </c>
      <c r="CS17" s="644"/>
      <c r="CT17" s="644"/>
      <c r="CU17" s="644"/>
      <c r="CV17" s="644"/>
      <c r="CW17" s="644"/>
      <c r="CX17" s="644"/>
      <c r="CY17" s="645"/>
      <c r="CZ17" s="703">
        <v>7.9</v>
      </c>
      <c r="DA17" s="703"/>
      <c r="DB17" s="703"/>
      <c r="DC17" s="703"/>
      <c r="DD17" s="649" t="s">
        <v>235</v>
      </c>
      <c r="DE17" s="644"/>
      <c r="DF17" s="644"/>
      <c r="DG17" s="644"/>
      <c r="DH17" s="644"/>
      <c r="DI17" s="644"/>
      <c r="DJ17" s="644"/>
      <c r="DK17" s="644"/>
      <c r="DL17" s="644"/>
      <c r="DM17" s="644"/>
      <c r="DN17" s="644"/>
      <c r="DO17" s="644"/>
      <c r="DP17" s="645"/>
      <c r="DQ17" s="649">
        <v>419551</v>
      </c>
      <c r="DR17" s="644"/>
      <c r="DS17" s="644"/>
      <c r="DT17" s="644"/>
      <c r="DU17" s="644"/>
      <c r="DV17" s="644"/>
      <c r="DW17" s="644"/>
      <c r="DX17" s="644"/>
      <c r="DY17" s="644"/>
      <c r="DZ17" s="644"/>
      <c r="EA17" s="644"/>
      <c r="EB17" s="644"/>
      <c r="EC17" s="684"/>
    </row>
    <row r="18" spans="2:133" ht="11.25" customHeight="1">
      <c r="B18" s="638" t="s">
        <v>261</v>
      </c>
      <c r="C18" s="639"/>
      <c r="D18" s="639"/>
      <c r="E18" s="639"/>
      <c r="F18" s="639"/>
      <c r="G18" s="639"/>
      <c r="H18" s="639"/>
      <c r="I18" s="639"/>
      <c r="J18" s="639"/>
      <c r="K18" s="639"/>
      <c r="L18" s="639"/>
      <c r="M18" s="639"/>
      <c r="N18" s="639"/>
      <c r="O18" s="639"/>
      <c r="P18" s="639"/>
      <c r="Q18" s="640"/>
      <c r="R18" s="641">
        <v>2239304</v>
      </c>
      <c r="S18" s="644"/>
      <c r="T18" s="644"/>
      <c r="U18" s="644"/>
      <c r="V18" s="644"/>
      <c r="W18" s="644"/>
      <c r="X18" s="644"/>
      <c r="Y18" s="645"/>
      <c r="Z18" s="703">
        <v>40.1</v>
      </c>
      <c r="AA18" s="703"/>
      <c r="AB18" s="703"/>
      <c r="AC18" s="703"/>
      <c r="AD18" s="704">
        <v>2021352</v>
      </c>
      <c r="AE18" s="704"/>
      <c r="AF18" s="704"/>
      <c r="AG18" s="704"/>
      <c r="AH18" s="704"/>
      <c r="AI18" s="704"/>
      <c r="AJ18" s="704"/>
      <c r="AK18" s="704"/>
      <c r="AL18" s="646">
        <v>66.5</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235</v>
      </c>
      <c r="BH18" s="644"/>
      <c r="BI18" s="644"/>
      <c r="BJ18" s="644"/>
      <c r="BK18" s="644"/>
      <c r="BL18" s="644"/>
      <c r="BM18" s="644"/>
      <c r="BN18" s="645"/>
      <c r="BO18" s="703" t="s">
        <v>177</v>
      </c>
      <c r="BP18" s="703"/>
      <c r="BQ18" s="703"/>
      <c r="BR18" s="703"/>
      <c r="BS18" s="649" t="s">
        <v>177</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235</v>
      </c>
      <c r="CS18" s="644"/>
      <c r="CT18" s="644"/>
      <c r="CU18" s="644"/>
      <c r="CV18" s="644"/>
      <c r="CW18" s="644"/>
      <c r="CX18" s="644"/>
      <c r="CY18" s="645"/>
      <c r="CZ18" s="703" t="s">
        <v>177</v>
      </c>
      <c r="DA18" s="703"/>
      <c r="DB18" s="703"/>
      <c r="DC18" s="703"/>
      <c r="DD18" s="649" t="s">
        <v>177</v>
      </c>
      <c r="DE18" s="644"/>
      <c r="DF18" s="644"/>
      <c r="DG18" s="644"/>
      <c r="DH18" s="644"/>
      <c r="DI18" s="644"/>
      <c r="DJ18" s="644"/>
      <c r="DK18" s="644"/>
      <c r="DL18" s="644"/>
      <c r="DM18" s="644"/>
      <c r="DN18" s="644"/>
      <c r="DO18" s="644"/>
      <c r="DP18" s="645"/>
      <c r="DQ18" s="649" t="s">
        <v>177</v>
      </c>
      <c r="DR18" s="644"/>
      <c r="DS18" s="644"/>
      <c r="DT18" s="644"/>
      <c r="DU18" s="644"/>
      <c r="DV18" s="644"/>
      <c r="DW18" s="644"/>
      <c r="DX18" s="644"/>
      <c r="DY18" s="644"/>
      <c r="DZ18" s="644"/>
      <c r="EA18" s="644"/>
      <c r="EB18" s="644"/>
      <c r="EC18" s="684"/>
    </row>
    <row r="19" spans="2:133" ht="11.25" customHeight="1">
      <c r="B19" s="638" t="s">
        <v>264</v>
      </c>
      <c r="C19" s="639"/>
      <c r="D19" s="639"/>
      <c r="E19" s="639"/>
      <c r="F19" s="639"/>
      <c r="G19" s="639"/>
      <c r="H19" s="639"/>
      <c r="I19" s="639"/>
      <c r="J19" s="639"/>
      <c r="K19" s="639"/>
      <c r="L19" s="639"/>
      <c r="M19" s="639"/>
      <c r="N19" s="639"/>
      <c r="O19" s="639"/>
      <c r="P19" s="639"/>
      <c r="Q19" s="640"/>
      <c r="R19" s="641">
        <v>2021352</v>
      </c>
      <c r="S19" s="644"/>
      <c r="T19" s="644"/>
      <c r="U19" s="644"/>
      <c r="V19" s="644"/>
      <c r="W19" s="644"/>
      <c r="X19" s="644"/>
      <c r="Y19" s="645"/>
      <c r="Z19" s="703">
        <v>36.200000000000003</v>
      </c>
      <c r="AA19" s="703"/>
      <c r="AB19" s="703"/>
      <c r="AC19" s="703"/>
      <c r="AD19" s="704">
        <v>2021352</v>
      </c>
      <c r="AE19" s="704"/>
      <c r="AF19" s="704"/>
      <c r="AG19" s="704"/>
      <c r="AH19" s="704"/>
      <c r="AI19" s="704"/>
      <c r="AJ19" s="704"/>
      <c r="AK19" s="704"/>
      <c r="AL19" s="646">
        <v>66.5</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v>18866</v>
      </c>
      <c r="BH19" s="644"/>
      <c r="BI19" s="644"/>
      <c r="BJ19" s="644"/>
      <c r="BK19" s="644"/>
      <c r="BL19" s="644"/>
      <c r="BM19" s="644"/>
      <c r="BN19" s="645"/>
      <c r="BO19" s="703">
        <v>2.2999999999999998</v>
      </c>
      <c r="BP19" s="703"/>
      <c r="BQ19" s="703"/>
      <c r="BR19" s="703"/>
      <c r="BS19" s="649" t="s">
        <v>235</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235</v>
      </c>
      <c r="CS19" s="644"/>
      <c r="CT19" s="644"/>
      <c r="CU19" s="644"/>
      <c r="CV19" s="644"/>
      <c r="CW19" s="644"/>
      <c r="CX19" s="644"/>
      <c r="CY19" s="645"/>
      <c r="CZ19" s="703" t="s">
        <v>235</v>
      </c>
      <c r="DA19" s="703"/>
      <c r="DB19" s="703"/>
      <c r="DC19" s="703"/>
      <c r="DD19" s="649" t="s">
        <v>177</v>
      </c>
      <c r="DE19" s="644"/>
      <c r="DF19" s="644"/>
      <c r="DG19" s="644"/>
      <c r="DH19" s="644"/>
      <c r="DI19" s="644"/>
      <c r="DJ19" s="644"/>
      <c r="DK19" s="644"/>
      <c r="DL19" s="644"/>
      <c r="DM19" s="644"/>
      <c r="DN19" s="644"/>
      <c r="DO19" s="644"/>
      <c r="DP19" s="645"/>
      <c r="DQ19" s="649" t="s">
        <v>177</v>
      </c>
      <c r="DR19" s="644"/>
      <c r="DS19" s="644"/>
      <c r="DT19" s="644"/>
      <c r="DU19" s="644"/>
      <c r="DV19" s="644"/>
      <c r="DW19" s="644"/>
      <c r="DX19" s="644"/>
      <c r="DY19" s="644"/>
      <c r="DZ19" s="644"/>
      <c r="EA19" s="644"/>
      <c r="EB19" s="644"/>
      <c r="EC19" s="684"/>
    </row>
    <row r="20" spans="2:133" ht="11.25" customHeight="1">
      <c r="B20" s="638" t="s">
        <v>267</v>
      </c>
      <c r="C20" s="639"/>
      <c r="D20" s="639"/>
      <c r="E20" s="639"/>
      <c r="F20" s="639"/>
      <c r="G20" s="639"/>
      <c r="H20" s="639"/>
      <c r="I20" s="639"/>
      <c r="J20" s="639"/>
      <c r="K20" s="639"/>
      <c r="L20" s="639"/>
      <c r="M20" s="639"/>
      <c r="N20" s="639"/>
      <c r="O20" s="639"/>
      <c r="P20" s="639"/>
      <c r="Q20" s="640"/>
      <c r="R20" s="641">
        <v>217952</v>
      </c>
      <c r="S20" s="644"/>
      <c r="T20" s="644"/>
      <c r="U20" s="644"/>
      <c r="V20" s="644"/>
      <c r="W20" s="644"/>
      <c r="X20" s="644"/>
      <c r="Y20" s="645"/>
      <c r="Z20" s="703">
        <v>3.9</v>
      </c>
      <c r="AA20" s="703"/>
      <c r="AB20" s="703"/>
      <c r="AC20" s="703"/>
      <c r="AD20" s="704" t="s">
        <v>177</v>
      </c>
      <c r="AE20" s="704"/>
      <c r="AF20" s="704"/>
      <c r="AG20" s="704"/>
      <c r="AH20" s="704"/>
      <c r="AI20" s="704"/>
      <c r="AJ20" s="704"/>
      <c r="AK20" s="704"/>
      <c r="AL20" s="646" t="s">
        <v>177</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v>18866</v>
      </c>
      <c r="BH20" s="644"/>
      <c r="BI20" s="644"/>
      <c r="BJ20" s="644"/>
      <c r="BK20" s="644"/>
      <c r="BL20" s="644"/>
      <c r="BM20" s="644"/>
      <c r="BN20" s="645"/>
      <c r="BO20" s="703">
        <v>2.2999999999999998</v>
      </c>
      <c r="BP20" s="703"/>
      <c r="BQ20" s="703"/>
      <c r="BR20" s="703"/>
      <c r="BS20" s="649" t="s">
        <v>235</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5359996</v>
      </c>
      <c r="CS20" s="644"/>
      <c r="CT20" s="644"/>
      <c r="CU20" s="644"/>
      <c r="CV20" s="644"/>
      <c r="CW20" s="644"/>
      <c r="CX20" s="644"/>
      <c r="CY20" s="645"/>
      <c r="CZ20" s="703">
        <v>100</v>
      </c>
      <c r="DA20" s="703"/>
      <c r="DB20" s="703"/>
      <c r="DC20" s="703"/>
      <c r="DD20" s="649">
        <v>1109451</v>
      </c>
      <c r="DE20" s="644"/>
      <c r="DF20" s="644"/>
      <c r="DG20" s="644"/>
      <c r="DH20" s="644"/>
      <c r="DI20" s="644"/>
      <c r="DJ20" s="644"/>
      <c r="DK20" s="644"/>
      <c r="DL20" s="644"/>
      <c r="DM20" s="644"/>
      <c r="DN20" s="644"/>
      <c r="DO20" s="644"/>
      <c r="DP20" s="645"/>
      <c r="DQ20" s="649">
        <v>3601416</v>
      </c>
      <c r="DR20" s="644"/>
      <c r="DS20" s="644"/>
      <c r="DT20" s="644"/>
      <c r="DU20" s="644"/>
      <c r="DV20" s="644"/>
      <c r="DW20" s="644"/>
      <c r="DX20" s="644"/>
      <c r="DY20" s="644"/>
      <c r="DZ20" s="644"/>
      <c r="EA20" s="644"/>
      <c r="EB20" s="644"/>
      <c r="EC20" s="684"/>
    </row>
    <row r="21" spans="2:133" ht="11.25" customHeight="1">
      <c r="B21" s="638" t="s">
        <v>270</v>
      </c>
      <c r="C21" s="639"/>
      <c r="D21" s="639"/>
      <c r="E21" s="639"/>
      <c r="F21" s="639"/>
      <c r="G21" s="639"/>
      <c r="H21" s="639"/>
      <c r="I21" s="639"/>
      <c r="J21" s="639"/>
      <c r="K21" s="639"/>
      <c r="L21" s="639"/>
      <c r="M21" s="639"/>
      <c r="N21" s="639"/>
      <c r="O21" s="639"/>
      <c r="P21" s="639"/>
      <c r="Q21" s="640"/>
      <c r="R21" s="641" t="s">
        <v>235</v>
      </c>
      <c r="S21" s="644"/>
      <c r="T21" s="644"/>
      <c r="U21" s="644"/>
      <c r="V21" s="644"/>
      <c r="W21" s="644"/>
      <c r="X21" s="644"/>
      <c r="Y21" s="645"/>
      <c r="Z21" s="703" t="s">
        <v>177</v>
      </c>
      <c r="AA21" s="703"/>
      <c r="AB21" s="703"/>
      <c r="AC21" s="703"/>
      <c r="AD21" s="704" t="s">
        <v>177</v>
      </c>
      <c r="AE21" s="704"/>
      <c r="AF21" s="704"/>
      <c r="AG21" s="704"/>
      <c r="AH21" s="704"/>
      <c r="AI21" s="704"/>
      <c r="AJ21" s="704"/>
      <c r="AK21" s="704"/>
      <c r="AL21" s="646" t="s">
        <v>177</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v>464</v>
      </c>
      <c r="BH21" s="644"/>
      <c r="BI21" s="644"/>
      <c r="BJ21" s="644"/>
      <c r="BK21" s="644"/>
      <c r="BL21" s="644"/>
      <c r="BM21" s="644"/>
      <c r="BN21" s="645"/>
      <c r="BO21" s="703">
        <v>0.1</v>
      </c>
      <c r="BP21" s="703"/>
      <c r="BQ21" s="703"/>
      <c r="BR21" s="703"/>
      <c r="BS21" s="649" t="s">
        <v>235</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272</v>
      </c>
      <c r="C22" s="639"/>
      <c r="D22" s="639"/>
      <c r="E22" s="639"/>
      <c r="F22" s="639"/>
      <c r="G22" s="639"/>
      <c r="H22" s="639"/>
      <c r="I22" s="639"/>
      <c r="J22" s="639"/>
      <c r="K22" s="639"/>
      <c r="L22" s="639"/>
      <c r="M22" s="639"/>
      <c r="N22" s="639"/>
      <c r="O22" s="639"/>
      <c r="P22" s="639"/>
      <c r="Q22" s="640"/>
      <c r="R22" s="641">
        <v>3269719</v>
      </c>
      <c r="S22" s="644"/>
      <c r="T22" s="644"/>
      <c r="U22" s="644"/>
      <c r="V22" s="644"/>
      <c r="W22" s="644"/>
      <c r="X22" s="644"/>
      <c r="Y22" s="645"/>
      <c r="Z22" s="703">
        <v>58.5</v>
      </c>
      <c r="AA22" s="703"/>
      <c r="AB22" s="703"/>
      <c r="AC22" s="703"/>
      <c r="AD22" s="704">
        <v>3033365</v>
      </c>
      <c r="AE22" s="704"/>
      <c r="AF22" s="704"/>
      <c r="AG22" s="704"/>
      <c r="AH22" s="704"/>
      <c r="AI22" s="704"/>
      <c r="AJ22" s="704"/>
      <c r="AK22" s="704"/>
      <c r="AL22" s="646">
        <v>99.9</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177</v>
      </c>
      <c r="BH22" s="644"/>
      <c r="BI22" s="644"/>
      <c r="BJ22" s="644"/>
      <c r="BK22" s="644"/>
      <c r="BL22" s="644"/>
      <c r="BM22" s="644"/>
      <c r="BN22" s="645"/>
      <c r="BO22" s="703" t="s">
        <v>120</v>
      </c>
      <c r="BP22" s="703"/>
      <c r="BQ22" s="703"/>
      <c r="BR22" s="703"/>
      <c r="BS22" s="649" t="s">
        <v>120</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275</v>
      </c>
      <c r="C23" s="639"/>
      <c r="D23" s="639"/>
      <c r="E23" s="639"/>
      <c r="F23" s="639"/>
      <c r="G23" s="639"/>
      <c r="H23" s="639"/>
      <c r="I23" s="639"/>
      <c r="J23" s="639"/>
      <c r="K23" s="639"/>
      <c r="L23" s="639"/>
      <c r="M23" s="639"/>
      <c r="N23" s="639"/>
      <c r="O23" s="639"/>
      <c r="P23" s="639"/>
      <c r="Q23" s="640"/>
      <c r="R23" s="641">
        <v>1182</v>
      </c>
      <c r="S23" s="644"/>
      <c r="T23" s="644"/>
      <c r="U23" s="644"/>
      <c r="V23" s="644"/>
      <c r="W23" s="644"/>
      <c r="X23" s="644"/>
      <c r="Y23" s="645"/>
      <c r="Z23" s="703">
        <v>0</v>
      </c>
      <c r="AA23" s="703"/>
      <c r="AB23" s="703"/>
      <c r="AC23" s="703"/>
      <c r="AD23" s="704">
        <v>1182</v>
      </c>
      <c r="AE23" s="704"/>
      <c r="AF23" s="704"/>
      <c r="AG23" s="704"/>
      <c r="AH23" s="704"/>
      <c r="AI23" s="704"/>
      <c r="AJ23" s="704"/>
      <c r="AK23" s="704"/>
      <c r="AL23" s="646">
        <v>0</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v>18402</v>
      </c>
      <c r="BH23" s="644"/>
      <c r="BI23" s="644"/>
      <c r="BJ23" s="644"/>
      <c r="BK23" s="644"/>
      <c r="BL23" s="644"/>
      <c r="BM23" s="644"/>
      <c r="BN23" s="645"/>
      <c r="BO23" s="703">
        <v>2.2999999999999998</v>
      </c>
      <c r="BP23" s="703"/>
      <c r="BQ23" s="703"/>
      <c r="BR23" s="703"/>
      <c r="BS23" s="649" t="s">
        <v>235</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c r="B24" s="638" t="s">
        <v>282</v>
      </c>
      <c r="C24" s="639"/>
      <c r="D24" s="639"/>
      <c r="E24" s="639"/>
      <c r="F24" s="639"/>
      <c r="G24" s="639"/>
      <c r="H24" s="639"/>
      <c r="I24" s="639"/>
      <c r="J24" s="639"/>
      <c r="K24" s="639"/>
      <c r="L24" s="639"/>
      <c r="M24" s="639"/>
      <c r="N24" s="639"/>
      <c r="O24" s="639"/>
      <c r="P24" s="639"/>
      <c r="Q24" s="640"/>
      <c r="R24" s="641">
        <v>9042</v>
      </c>
      <c r="S24" s="644"/>
      <c r="T24" s="644"/>
      <c r="U24" s="644"/>
      <c r="V24" s="644"/>
      <c r="W24" s="644"/>
      <c r="X24" s="644"/>
      <c r="Y24" s="645"/>
      <c r="Z24" s="703">
        <v>0.2</v>
      </c>
      <c r="AA24" s="703"/>
      <c r="AB24" s="703"/>
      <c r="AC24" s="703"/>
      <c r="AD24" s="704" t="s">
        <v>177</v>
      </c>
      <c r="AE24" s="704"/>
      <c r="AF24" s="704"/>
      <c r="AG24" s="704"/>
      <c r="AH24" s="704"/>
      <c r="AI24" s="704"/>
      <c r="AJ24" s="704"/>
      <c r="AK24" s="704"/>
      <c r="AL24" s="646" t="s">
        <v>177</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177</v>
      </c>
      <c r="BH24" s="644"/>
      <c r="BI24" s="644"/>
      <c r="BJ24" s="644"/>
      <c r="BK24" s="644"/>
      <c r="BL24" s="644"/>
      <c r="BM24" s="644"/>
      <c r="BN24" s="645"/>
      <c r="BO24" s="703" t="s">
        <v>177</v>
      </c>
      <c r="BP24" s="703"/>
      <c r="BQ24" s="703"/>
      <c r="BR24" s="703"/>
      <c r="BS24" s="649" t="s">
        <v>120</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1811108</v>
      </c>
      <c r="CS24" s="707"/>
      <c r="CT24" s="707"/>
      <c r="CU24" s="707"/>
      <c r="CV24" s="707"/>
      <c r="CW24" s="707"/>
      <c r="CX24" s="707"/>
      <c r="CY24" s="753"/>
      <c r="CZ24" s="754">
        <v>33.799999999999997</v>
      </c>
      <c r="DA24" s="723"/>
      <c r="DB24" s="723"/>
      <c r="DC24" s="757"/>
      <c r="DD24" s="752">
        <v>1398948</v>
      </c>
      <c r="DE24" s="707"/>
      <c r="DF24" s="707"/>
      <c r="DG24" s="707"/>
      <c r="DH24" s="707"/>
      <c r="DI24" s="707"/>
      <c r="DJ24" s="707"/>
      <c r="DK24" s="753"/>
      <c r="DL24" s="752">
        <v>1376030</v>
      </c>
      <c r="DM24" s="707"/>
      <c r="DN24" s="707"/>
      <c r="DO24" s="707"/>
      <c r="DP24" s="707"/>
      <c r="DQ24" s="707"/>
      <c r="DR24" s="707"/>
      <c r="DS24" s="707"/>
      <c r="DT24" s="707"/>
      <c r="DU24" s="707"/>
      <c r="DV24" s="753"/>
      <c r="DW24" s="754">
        <v>43.3</v>
      </c>
      <c r="DX24" s="723"/>
      <c r="DY24" s="723"/>
      <c r="DZ24" s="723"/>
      <c r="EA24" s="723"/>
      <c r="EB24" s="723"/>
      <c r="EC24" s="755"/>
    </row>
    <row r="25" spans="2:133" ht="11.25" customHeight="1">
      <c r="B25" s="638" t="s">
        <v>285</v>
      </c>
      <c r="C25" s="639"/>
      <c r="D25" s="639"/>
      <c r="E25" s="639"/>
      <c r="F25" s="639"/>
      <c r="G25" s="639"/>
      <c r="H25" s="639"/>
      <c r="I25" s="639"/>
      <c r="J25" s="639"/>
      <c r="K25" s="639"/>
      <c r="L25" s="639"/>
      <c r="M25" s="639"/>
      <c r="N25" s="639"/>
      <c r="O25" s="639"/>
      <c r="P25" s="639"/>
      <c r="Q25" s="640"/>
      <c r="R25" s="641">
        <v>72092</v>
      </c>
      <c r="S25" s="644"/>
      <c r="T25" s="644"/>
      <c r="U25" s="644"/>
      <c r="V25" s="644"/>
      <c r="W25" s="644"/>
      <c r="X25" s="644"/>
      <c r="Y25" s="645"/>
      <c r="Z25" s="703">
        <v>1.3</v>
      </c>
      <c r="AA25" s="703"/>
      <c r="AB25" s="703"/>
      <c r="AC25" s="703"/>
      <c r="AD25" s="704">
        <v>1368</v>
      </c>
      <c r="AE25" s="704"/>
      <c r="AF25" s="704"/>
      <c r="AG25" s="704"/>
      <c r="AH25" s="704"/>
      <c r="AI25" s="704"/>
      <c r="AJ25" s="704"/>
      <c r="AK25" s="704"/>
      <c r="AL25" s="646">
        <v>0</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177</v>
      </c>
      <c r="BH25" s="644"/>
      <c r="BI25" s="644"/>
      <c r="BJ25" s="644"/>
      <c r="BK25" s="644"/>
      <c r="BL25" s="644"/>
      <c r="BM25" s="644"/>
      <c r="BN25" s="645"/>
      <c r="BO25" s="703" t="s">
        <v>177</v>
      </c>
      <c r="BP25" s="703"/>
      <c r="BQ25" s="703"/>
      <c r="BR25" s="703"/>
      <c r="BS25" s="649" t="s">
        <v>177</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864308</v>
      </c>
      <c r="CS25" s="642"/>
      <c r="CT25" s="642"/>
      <c r="CU25" s="642"/>
      <c r="CV25" s="642"/>
      <c r="CW25" s="642"/>
      <c r="CX25" s="642"/>
      <c r="CY25" s="643"/>
      <c r="CZ25" s="646">
        <v>16.100000000000001</v>
      </c>
      <c r="DA25" s="675"/>
      <c r="DB25" s="675"/>
      <c r="DC25" s="676"/>
      <c r="DD25" s="649">
        <v>805351</v>
      </c>
      <c r="DE25" s="642"/>
      <c r="DF25" s="642"/>
      <c r="DG25" s="642"/>
      <c r="DH25" s="642"/>
      <c r="DI25" s="642"/>
      <c r="DJ25" s="642"/>
      <c r="DK25" s="643"/>
      <c r="DL25" s="649">
        <v>802507</v>
      </c>
      <c r="DM25" s="642"/>
      <c r="DN25" s="642"/>
      <c r="DO25" s="642"/>
      <c r="DP25" s="642"/>
      <c r="DQ25" s="642"/>
      <c r="DR25" s="642"/>
      <c r="DS25" s="642"/>
      <c r="DT25" s="642"/>
      <c r="DU25" s="642"/>
      <c r="DV25" s="643"/>
      <c r="DW25" s="646">
        <v>25.3</v>
      </c>
      <c r="DX25" s="675"/>
      <c r="DY25" s="675"/>
      <c r="DZ25" s="675"/>
      <c r="EA25" s="675"/>
      <c r="EB25" s="675"/>
      <c r="EC25" s="677"/>
    </row>
    <row r="26" spans="2:133" ht="11.25" customHeight="1">
      <c r="B26" s="638" t="s">
        <v>288</v>
      </c>
      <c r="C26" s="639"/>
      <c r="D26" s="639"/>
      <c r="E26" s="639"/>
      <c r="F26" s="639"/>
      <c r="G26" s="639"/>
      <c r="H26" s="639"/>
      <c r="I26" s="639"/>
      <c r="J26" s="639"/>
      <c r="K26" s="639"/>
      <c r="L26" s="639"/>
      <c r="M26" s="639"/>
      <c r="N26" s="639"/>
      <c r="O26" s="639"/>
      <c r="P26" s="639"/>
      <c r="Q26" s="640"/>
      <c r="R26" s="641">
        <v>5990</v>
      </c>
      <c r="S26" s="644"/>
      <c r="T26" s="644"/>
      <c r="U26" s="644"/>
      <c r="V26" s="644"/>
      <c r="W26" s="644"/>
      <c r="X26" s="644"/>
      <c r="Y26" s="645"/>
      <c r="Z26" s="703">
        <v>0.1</v>
      </c>
      <c r="AA26" s="703"/>
      <c r="AB26" s="703"/>
      <c r="AC26" s="703"/>
      <c r="AD26" s="704" t="s">
        <v>177</v>
      </c>
      <c r="AE26" s="704"/>
      <c r="AF26" s="704"/>
      <c r="AG26" s="704"/>
      <c r="AH26" s="704"/>
      <c r="AI26" s="704"/>
      <c r="AJ26" s="704"/>
      <c r="AK26" s="704"/>
      <c r="AL26" s="646" t="s">
        <v>177</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235</v>
      </c>
      <c r="BH26" s="644"/>
      <c r="BI26" s="644"/>
      <c r="BJ26" s="644"/>
      <c r="BK26" s="644"/>
      <c r="BL26" s="644"/>
      <c r="BM26" s="644"/>
      <c r="BN26" s="645"/>
      <c r="BO26" s="703" t="s">
        <v>177</v>
      </c>
      <c r="BP26" s="703"/>
      <c r="BQ26" s="703"/>
      <c r="BR26" s="703"/>
      <c r="BS26" s="649" t="s">
        <v>177</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532258</v>
      </c>
      <c r="CS26" s="644"/>
      <c r="CT26" s="644"/>
      <c r="CU26" s="644"/>
      <c r="CV26" s="644"/>
      <c r="CW26" s="644"/>
      <c r="CX26" s="644"/>
      <c r="CY26" s="645"/>
      <c r="CZ26" s="646">
        <v>9.9</v>
      </c>
      <c r="DA26" s="675"/>
      <c r="DB26" s="675"/>
      <c r="DC26" s="676"/>
      <c r="DD26" s="649">
        <v>477291</v>
      </c>
      <c r="DE26" s="644"/>
      <c r="DF26" s="644"/>
      <c r="DG26" s="644"/>
      <c r="DH26" s="644"/>
      <c r="DI26" s="644"/>
      <c r="DJ26" s="644"/>
      <c r="DK26" s="645"/>
      <c r="DL26" s="649" t="s">
        <v>177</v>
      </c>
      <c r="DM26" s="644"/>
      <c r="DN26" s="644"/>
      <c r="DO26" s="644"/>
      <c r="DP26" s="644"/>
      <c r="DQ26" s="644"/>
      <c r="DR26" s="644"/>
      <c r="DS26" s="644"/>
      <c r="DT26" s="644"/>
      <c r="DU26" s="644"/>
      <c r="DV26" s="645"/>
      <c r="DW26" s="646" t="s">
        <v>120</v>
      </c>
      <c r="DX26" s="675"/>
      <c r="DY26" s="675"/>
      <c r="DZ26" s="675"/>
      <c r="EA26" s="675"/>
      <c r="EB26" s="675"/>
      <c r="EC26" s="677"/>
    </row>
    <row r="27" spans="2:133" ht="11.25" customHeight="1">
      <c r="B27" s="638" t="s">
        <v>291</v>
      </c>
      <c r="C27" s="639"/>
      <c r="D27" s="639"/>
      <c r="E27" s="639"/>
      <c r="F27" s="639"/>
      <c r="G27" s="639"/>
      <c r="H27" s="639"/>
      <c r="I27" s="639"/>
      <c r="J27" s="639"/>
      <c r="K27" s="639"/>
      <c r="L27" s="639"/>
      <c r="M27" s="639"/>
      <c r="N27" s="639"/>
      <c r="O27" s="639"/>
      <c r="P27" s="639"/>
      <c r="Q27" s="640"/>
      <c r="R27" s="641">
        <v>427604</v>
      </c>
      <c r="S27" s="644"/>
      <c r="T27" s="644"/>
      <c r="U27" s="644"/>
      <c r="V27" s="644"/>
      <c r="W27" s="644"/>
      <c r="X27" s="644"/>
      <c r="Y27" s="645"/>
      <c r="Z27" s="703">
        <v>7.6</v>
      </c>
      <c r="AA27" s="703"/>
      <c r="AB27" s="703"/>
      <c r="AC27" s="703"/>
      <c r="AD27" s="704" t="s">
        <v>177</v>
      </c>
      <c r="AE27" s="704"/>
      <c r="AF27" s="704"/>
      <c r="AG27" s="704"/>
      <c r="AH27" s="704"/>
      <c r="AI27" s="704"/>
      <c r="AJ27" s="704"/>
      <c r="AK27" s="704"/>
      <c r="AL27" s="646" t="s">
        <v>235</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807398</v>
      </c>
      <c r="BH27" s="644"/>
      <c r="BI27" s="644"/>
      <c r="BJ27" s="644"/>
      <c r="BK27" s="644"/>
      <c r="BL27" s="644"/>
      <c r="BM27" s="644"/>
      <c r="BN27" s="645"/>
      <c r="BO27" s="703">
        <v>100</v>
      </c>
      <c r="BP27" s="703"/>
      <c r="BQ27" s="703"/>
      <c r="BR27" s="703"/>
      <c r="BS27" s="649">
        <v>5225</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522237</v>
      </c>
      <c r="CS27" s="642"/>
      <c r="CT27" s="642"/>
      <c r="CU27" s="642"/>
      <c r="CV27" s="642"/>
      <c r="CW27" s="642"/>
      <c r="CX27" s="642"/>
      <c r="CY27" s="643"/>
      <c r="CZ27" s="646">
        <v>9.6999999999999993</v>
      </c>
      <c r="DA27" s="675"/>
      <c r="DB27" s="675"/>
      <c r="DC27" s="676"/>
      <c r="DD27" s="649">
        <v>174046</v>
      </c>
      <c r="DE27" s="642"/>
      <c r="DF27" s="642"/>
      <c r="DG27" s="642"/>
      <c r="DH27" s="642"/>
      <c r="DI27" s="642"/>
      <c r="DJ27" s="642"/>
      <c r="DK27" s="643"/>
      <c r="DL27" s="649">
        <v>153972</v>
      </c>
      <c r="DM27" s="642"/>
      <c r="DN27" s="642"/>
      <c r="DO27" s="642"/>
      <c r="DP27" s="642"/>
      <c r="DQ27" s="642"/>
      <c r="DR27" s="642"/>
      <c r="DS27" s="642"/>
      <c r="DT27" s="642"/>
      <c r="DU27" s="642"/>
      <c r="DV27" s="643"/>
      <c r="DW27" s="646">
        <v>4.8</v>
      </c>
      <c r="DX27" s="675"/>
      <c r="DY27" s="675"/>
      <c r="DZ27" s="675"/>
      <c r="EA27" s="675"/>
      <c r="EB27" s="675"/>
      <c r="EC27" s="677"/>
    </row>
    <row r="28" spans="2:133" ht="11.25" customHeight="1">
      <c r="B28" s="746" t="s">
        <v>294</v>
      </c>
      <c r="C28" s="747"/>
      <c r="D28" s="747"/>
      <c r="E28" s="747"/>
      <c r="F28" s="747"/>
      <c r="G28" s="747"/>
      <c r="H28" s="747"/>
      <c r="I28" s="747"/>
      <c r="J28" s="747"/>
      <c r="K28" s="747"/>
      <c r="L28" s="747"/>
      <c r="M28" s="747"/>
      <c r="N28" s="747"/>
      <c r="O28" s="747"/>
      <c r="P28" s="747"/>
      <c r="Q28" s="748"/>
      <c r="R28" s="641" t="s">
        <v>177</v>
      </c>
      <c r="S28" s="644"/>
      <c r="T28" s="644"/>
      <c r="U28" s="644"/>
      <c r="V28" s="644"/>
      <c r="W28" s="644"/>
      <c r="X28" s="644"/>
      <c r="Y28" s="645"/>
      <c r="Z28" s="703" t="s">
        <v>177</v>
      </c>
      <c r="AA28" s="703"/>
      <c r="AB28" s="703"/>
      <c r="AC28" s="703"/>
      <c r="AD28" s="704" t="s">
        <v>235</v>
      </c>
      <c r="AE28" s="704"/>
      <c r="AF28" s="704"/>
      <c r="AG28" s="704"/>
      <c r="AH28" s="704"/>
      <c r="AI28" s="704"/>
      <c r="AJ28" s="704"/>
      <c r="AK28" s="704"/>
      <c r="AL28" s="646" t="s">
        <v>177</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424563</v>
      </c>
      <c r="CS28" s="644"/>
      <c r="CT28" s="644"/>
      <c r="CU28" s="644"/>
      <c r="CV28" s="644"/>
      <c r="CW28" s="644"/>
      <c r="CX28" s="644"/>
      <c r="CY28" s="645"/>
      <c r="CZ28" s="646">
        <v>7.9</v>
      </c>
      <c r="DA28" s="675"/>
      <c r="DB28" s="675"/>
      <c r="DC28" s="676"/>
      <c r="DD28" s="649">
        <v>419551</v>
      </c>
      <c r="DE28" s="644"/>
      <c r="DF28" s="644"/>
      <c r="DG28" s="644"/>
      <c r="DH28" s="644"/>
      <c r="DI28" s="644"/>
      <c r="DJ28" s="644"/>
      <c r="DK28" s="645"/>
      <c r="DL28" s="649">
        <v>419551</v>
      </c>
      <c r="DM28" s="644"/>
      <c r="DN28" s="644"/>
      <c r="DO28" s="644"/>
      <c r="DP28" s="644"/>
      <c r="DQ28" s="644"/>
      <c r="DR28" s="644"/>
      <c r="DS28" s="644"/>
      <c r="DT28" s="644"/>
      <c r="DU28" s="644"/>
      <c r="DV28" s="645"/>
      <c r="DW28" s="646">
        <v>13.2</v>
      </c>
      <c r="DX28" s="675"/>
      <c r="DY28" s="675"/>
      <c r="DZ28" s="675"/>
      <c r="EA28" s="675"/>
      <c r="EB28" s="675"/>
      <c r="EC28" s="677"/>
    </row>
    <row r="29" spans="2:133" ht="11.25" customHeight="1">
      <c r="B29" s="638" t="s">
        <v>296</v>
      </c>
      <c r="C29" s="639"/>
      <c r="D29" s="639"/>
      <c r="E29" s="639"/>
      <c r="F29" s="639"/>
      <c r="G29" s="639"/>
      <c r="H29" s="639"/>
      <c r="I29" s="639"/>
      <c r="J29" s="639"/>
      <c r="K29" s="639"/>
      <c r="L29" s="639"/>
      <c r="M29" s="639"/>
      <c r="N29" s="639"/>
      <c r="O29" s="639"/>
      <c r="P29" s="639"/>
      <c r="Q29" s="640"/>
      <c r="R29" s="641">
        <v>333928</v>
      </c>
      <c r="S29" s="644"/>
      <c r="T29" s="644"/>
      <c r="U29" s="644"/>
      <c r="V29" s="644"/>
      <c r="W29" s="644"/>
      <c r="X29" s="644"/>
      <c r="Y29" s="645"/>
      <c r="Z29" s="703">
        <v>6</v>
      </c>
      <c r="AA29" s="703"/>
      <c r="AB29" s="703"/>
      <c r="AC29" s="703"/>
      <c r="AD29" s="704" t="s">
        <v>177</v>
      </c>
      <c r="AE29" s="704"/>
      <c r="AF29" s="704"/>
      <c r="AG29" s="704"/>
      <c r="AH29" s="704"/>
      <c r="AI29" s="704"/>
      <c r="AJ29" s="704"/>
      <c r="AK29" s="704"/>
      <c r="AL29" s="646" t="s">
        <v>177</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300</v>
      </c>
      <c r="CG29" s="682"/>
      <c r="CH29" s="682"/>
      <c r="CI29" s="682"/>
      <c r="CJ29" s="682"/>
      <c r="CK29" s="682"/>
      <c r="CL29" s="682"/>
      <c r="CM29" s="682"/>
      <c r="CN29" s="682"/>
      <c r="CO29" s="682"/>
      <c r="CP29" s="682"/>
      <c r="CQ29" s="683"/>
      <c r="CR29" s="641">
        <v>424494</v>
      </c>
      <c r="CS29" s="642"/>
      <c r="CT29" s="642"/>
      <c r="CU29" s="642"/>
      <c r="CV29" s="642"/>
      <c r="CW29" s="642"/>
      <c r="CX29" s="642"/>
      <c r="CY29" s="643"/>
      <c r="CZ29" s="646">
        <v>7.9</v>
      </c>
      <c r="DA29" s="675"/>
      <c r="DB29" s="675"/>
      <c r="DC29" s="676"/>
      <c r="DD29" s="649">
        <v>419482</v>
      </c>
      <c r="DE29" s="642"/>
      <c r="DF29" s="642"/>
      <c r="DG29" s="642"/>
      <c r="DH29" s="642"/>
      <c r="DI29" s="642"/>
      <c r="DJ29" s="642"/>
      <c r="DK29" s="643"/>
      <c r="DL29" s="649">
        <v>419482</v>
      </c>
      <c r="DM29" s="642"/>
      <c r="DN29" s="642"/>
      <c r="DO29" s="642"/>
      <c r="DP29" s="642"/>
      <c r="DQ29" s="642"/>
      <c r="DR29" s="642"/>
      <c r="DS29" s="642"/>
      <c r="DT29" s="642"/>
      <c r="DU29" s="642"/>
      <c r="DV29" s="643"/>
      <c r="DW29" s="646">
        <v>13.2</v>
      </c>
      <c r="DX29" s="675"/>
      <c r="DY29" s="675"/>
      <c r="DZ29" s="675"/>
      <c r="EA29" s="675"/>
      <c r="EB29" s="675"/>
      <c r="EC29" s="677"/>
    </row>
    <row r="30" spans="2:133" ht="11.25" customHeight="1">
      <c r="B30" s="638" t="s">
        <v>301</v>
      </c>
      <c r="C30" s="639"/>
      <c r="D30" s="639"/>
      <c r="E30" s="639"/>
      <c r="F30" s="639"/>
      <c r="G30" s="639"/>
      <c r="H30" s="639"/>
      <c r="I30" s="639"/>
      <c r="J30" s="639"/>
      <c r="K30" s="639"/>
      <c r="L30" s="639"/>
      <c r="M30" s="639"/>
      <c r="N30" s="639"/>
      <c r="O30" s="639"/>
      <c r="P30" s="639"/>
      <c r="Q30" s="640"/>
      <c r="R30" s="641">
        <v>10346</v>
      </c>
      <c r="S30" s="644"/>
      <c r="T30" s="644"/>
      <c r="U30" s="644"/>
      <c r="V30" s="644"/>
      <c r="W30" s="644"/>
      <c r="X30" s="644"/>
      <c r="Y30" s="645"/>
      <c r="Z30" s="703">
        <v>0.2</v>
      </c>
      <c r="AA30" s="703"/>
      <c r="AB30" s="703"/>
      <c r="AC30" s="703"/>
      <c r="AD30" s="704">
        <v>750</v>
      </c>
      <c r="AE30" s="704"/>
      <c r="AF30" s="704"/>
      <c r="AG30" s="704"/>
      <c r="AH30" s="704"/>
      <c r="AI30" s="704"/>
      <c r="AJ30" s="704"/>
      <c r="AK30" s="704"/>
      <c r="AL30" s="646">
        <v>0</v>
      </c>
      <c r="AM30" s="647"/>
      <c r="AN30" s="647"/>
      <c r="AO30" s="705"/>
      <c r="AP30" s="731" t="s">
        <v>302</v>
      </c>
      <c r="AQ30" s="732"/>
      <c r="AR30" s="732"/>
      <c r="AS30" s="732"/>
      <c r="AT30" s="737" t="s">
        <v>303</v>
      </c>
      <c r="AU30" s="210"/>
      <c r="AV30" s="210"/>
      <c r="AW30" s="210"/>
      <c r="AX30" s="740" t="s">
        <v>180</v>
      </c>
      <c r="AY30" s="741"/>
      <c r="AZ30" s="741"/>
      <c r="BA30" s="741"/>
      <c r="BB30" s="741"/>
      <c r="BC30" s="741"/>
      <c r="BD30" s="741"/>
      <c r="BE30" s="741"/>
      <c r="BF30" s="742"/>
      <c r="BG30" s="721">
        <v>99.4</v>
      </c>
      <c r="BH30" s="722"/>
      <c r="BI30" s="722"/>
      <c r="BJ30" s="722"/>
      <c r="BK30" s="722"/>
      <c r="BL30" s="722"/>
      <c r="BM30" s="723">
        <v>97.4</v>
      </c>
      <c r="BN30" s="722"/>
      <c r="BO30" s="722"/>
      <c r="BP30" s="722"/>
      <c r="BQ30" s="724"/>
      <c r="BR30" s="721">
        <v>99.2</v>
      </c>
      <c r="BS30" s="722"/>
      <c r="BT30" s="722"/>
      <c r="BU30" s="722"/>
      <c r="BV30" s="722"/>
      <c r="BW30" s="722"/>
      <c r="BX30" s="723">
        <v>96.8</v>
      </c>
      <c r="BY30" s="722"/>
      <c r="BZ30" s="722"/>
      <c r="CA30" s="722"/>
      <c r="CB30" s="724"/>
      <c r="CD30" s="727"/>
      <c r="CE30" s="728"/>
      <c r="CF30" s="685" t="s">
        <v>304</v>
      </c>
      <c r="CG30" s="682"/>
      <c r="CH30" s="682"/>
      <c r="CI30" s="682"/>
      <c r="CJ30" s="682"/>
      <c r="CK30" s="682"/>
      <c r="CL30" s="682"/>
      <c r="CM30" s="682"/>
      <c r="CN30" s="682"/>
      <c r="CO30" s="682"/>
      <c r="CP30" s="682"/>
      <c r="CQ30" s="683"/>
      <c r="CR30" s="641">
        <v>394721</v>
      </c>
      <c r="CS30" s="644"/>
      <c r="CT30" s="644"/>
      <c r="CU30" s="644"/>
      <c r="CV30" s="644"/>
      <c r="CW30" s="644"/>
      <c r="CX30" s="644"/>
      <c r="CY30" s="645"/>
      <c r="CZ30" s="646">
        <v>7.4</v>
      </c>
      <c r="DA30" s="675"/>
      <c r="DB30" s="675"/>
      <c r="DC30" s="676"/>
      <c r="DD30" s="649">
        <v>390254</v>
      </c>
      <c r="DE30" s="644"/>
      <c r="DF30" s="644"/>
      <c r="DG30" s="644"/>
      <c r="DH30" s="644"/>
      <c r="DI30" s="644"/>
      <c r="DJ30" s="644"/>
      <c r="DK30" s="645"/>
      <c r="DL30" s="649">
        <v>390254</v>
      </c>
      <c r="DM30" s="644"/>
      <c r="DN30" s="644"/>
      <c r="DO30" s="644"/>
      <c r="DP30" s="644"/>
      <c r="DQ30" s="644"/>
      <c r="DR30" s="644"/>
      <c r="DS30" s="644"/>
      <c r="DT30" s="644"/>
      <c r="DU30" s="644"/>
      <c r="DV30" s="645"/>
      <c r="DW30" s="646">
        <v>12.3</v>
      </c>
      <c r="DX30" s="675"/>
      <c r="DY30" s="675"/>
      <c r="DZ30" s="675"/>
      <c r="EA30" s="675"/>
      <c r="EB30" s="675"/>
      <c r="EC30" s="677"/>
    </row>
    <row r="31" spans="2:133" ht="11.25" customHeight="1">
      <c r="B31" s="638" t="s">
        <v>305</v>
      </c>
      <c r="C31" s="639"/>
      <c r="D31" s="639"/>
      <c r="E31" s="639"/>
      <c r="F31" s="639"/>
      <c r="G31" s="639"/>
      <c r="H31" s="639"/>
      <c r="I31" s="639"/>
      <c r="J31" s="639"/>
      <c r="K31" s="639"/>
      <c r="L31" s="639"/>
      <c r="M31" s="639"/>
      <c r="N31" s="639"/>
      <c r="O31" s="639"/>
      <c r="P31" s="639"/>
      <c r="Q31" s="640"/>
      <c r="R31" s="641">
        <v>135701</v>
      </c>
      <c r="S31" s="644"/>
      <c r="T31" s="644"/>
      <c r="U31" s="644"/>
      <c r="V31" s="644"/>
      <c r="W31" s="644"/>
      <c r="X31" s="644"/>
      <c r="Y31" s="645"/>
      <c r="Z31" s="703">
        <v>2.4</v>
      </c>
      <c r="AA31" s="703"/>
      <c r="AB31" s="703"/>
      <c r="AC31" s="703"/>
      <c r="AD31" s="704" t="s">
        <v>235</v>
      </c>
      <c r="AE31" s="704"/>
      <c r="AF31" s="704"/>
      <c r="AG31" s="704"/>
      <c r="AH31" s="704"/>
      <c r="AI31" s="704"/>
      <c r="AJ31" s="704"/>
      <c r="AK31" s="704"/>
      <c r="AL31" s="646" t="s">
        <v>177</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99.6</v>
      </c>
      <c r="BH31" s="642"/>
      <c r="BI31" s="642"/>
      <c r="BJ31" s="642"/>
      <c r="BK31" s="642"/>
      <c r="BL31" s="642"/>
      <c r="BM31" s="647">
        <v>98.7</v>
      </c>
      <c r="BN31" s="720"/>
      <c r="BO31" s="720"/>
      <c r="BP31" s="720"/>
      <c r="BQ31" s="681"/>
      <c r="BR31" s="719">
        <v>99.6</v>
      </c>
      <c r="BS31" s="642"/>
      <c r="BT31" s="642"/>
      <c r="BU31" s="642"/>
      <c r="BV31" s="642"/>
      <c r="BW31" s="642"/>
      <c r="BX31" s="647">
        <v>98.2</v>
      </c>
      <c r="BY31" s="720"/>
      <c r="BZ31" s="720"/>
      <c r="CA31" s="720"/>
      <c r="CB31" s="681"/>
      <c r="CD31" s="727"/>
      <c r="CE31" s="728"/>
      <c r="CF31" s="685" t="s">
        <v>308</v>
      </c>
      <c r="CG31" s="682"/>
      <c r="CH31" s="682"/>
      <c r="CI31" s="682"/>
      <c r="CJ31" s="682"/>
      <c r="CK31" s="682"/>
      <c r="CL31" s="682"/>
      <c r="CM31" s="682"/>
      <c r="CN31" s="682"/>
      <c r="CO31" s="682"/>
      <c r="CP31" s="682"/>
      <c r="CQ31" s="683"/>
      <c r="CR31" s="641">
        <v>29773</v>
      </c>
      <c r="CS31" s="642"/>
      <c r="CT31" s="642"/>
      <c r="CU31" s="642"/>
      <c r="CV31" s="642"/>
      <c r="CW31" s="642"/>
      <c r="CX31" s="642"/>
      <c r="CY31" s="643"/>
      <c r="CZ31" s="646">
        <v>0.6</v>
      </c>
      <c r="DA31" s="675"/>
      <c r="DB31" s="675"/>
      <c r="DC31" s="676"/>
      <c r="DD31" s="649">
        <v>29228</v>
      </c>
      <c r="DE31" s="642"/>
      <c r="DF31" s="642"/>
      <c r="DG31" s="642"/>
      <c r="DH31" s="642"/>
      <c r="DI31" s="642"/>
      <c r="DJ31" s="642"/>
      <c r="DK31" s="643"/>
      <c r="DL31" s="649">
        <v>29228</v>
      </c>
      <c r="DM31" s="642"/>
      <c r="DN31" s="642"/>
      <c r="DO31" s="642"/>
      <c r="DP31" s="642"/>
      <c r="DQ31" s="642"/>
      <c r="DR31" s="642"/>
      <c r="DS31" s="642"/>
      <c r="DT31" s="642"/>
      <c r="DU31" s="642"/>
      <c r="DV31" s="643"/>
      <c r="DW31" s="646">
        <v>0.9</v>
      </c>
      <c r="DX31" s="675"/>
      <c r="DY31" s="675"/>
      <c r="DZ31" s="675"/>
      <c r="EA31" s="675"/>
      <c r="EB31" s="675"/>
      <c r="EC31" s="677"/>
    </row>
    <row r="32" spans="2:133" ht="11.25" customHeight="1">
      <c r="B32" s="638" t="s">
        <v>309</v>
      </c>
      <c r="C32" s="639"/>
      <c r="D32" s="639"/>
      <c r="E32" s="639"/>
      <c r="F32" s="639"/>
      <c r="G32" s="639"/>
      <c r="H32" s="639"/>
      <c r="I32" s="639"/>
      <c r="J32" s="639"/>
      <c r="K32" s="639"/>
      <c r="L32" s="639"/>
      <c r="M32" s="639"/>
      <c r="N32" s="639"/>
      <c r="O32" s="639"/>
      <c r="P32" s="639"/>
      <c r="Q32" s="640"/>
      <c r="R32" s="641">
        <v>358968</v>
      </c>
      <c r="S32" s="644"/>
      <c r="T32" s="644"/>
      <c r="U32" s="644"/>
      <c r="V32" s="644"/>
      <c r="W32" s="644"/>
      <c r="X32" s="644"/>
      <c r="Y32" s="645"/>
      <c r="Z32" s="703">
        <v>6.4</v>
      </c>
      <c r="AA32" s="703"/>
      <c r="AB32" s="703"/>
      <c r="AC32" s="703"/>
      <c r="AD32" s="704" t="s">
        <v>177</v>
      </c>
      <c r="AE32" s="704"/>
      <c r="AF32" s="704"/>
      <c r="AG32" s="704"/>
      <c r="AH32" s="704"/>
      <c r="AI32" s="704"/>
      <c r="AJ32" s="704"/>
      <c r="AK32" s="704"/>
      <c r="AL32" s="646" t="s">
        <v>177</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99.1</v>
      </c>
      <c r="BH32" s="657"/>
      <c r="BI32" s="657"/>
      <c r="BJ32" s="657"/>
      <c r="BK32" s="657"/>
      <c r="BL32" s="657"/>
      <c r="BM32" s="701">
        <v>96.2</v>
      </c>
      <c r="BN32" s="657"/>
      <c r="BO32" s="657"/>
      <c r="BP32" s="657"/>
      <c r="BQ32" s="694"/>
      <c r="BR32" s="718">
        <v>98.9</v>
      </c>
      <c r="BS32" s="657"/>
      <c r="BT32" s="657"/>
      <c r="BU32" s="657"/>
      <c r="BV32" s="657"/>
      <c r="BW32" s="657"/>
      <c r="BX32" s="701">
        <v>95.3</v>
      </c>
      <c r="BY32" s="657"/>
      <c r="BZ32" s="657"/>
      <c r="CA32" s="657"/>
      <c r="CB32" s="694"/>
      <c r="CD32" s="729"/>
      <c r="CE32" s="730"/>
      <c r="CF32" s="685" t="s">
        <v>311</v>
      </c>
      <c r="CG32" s="682"/>
      <c r="CH32" s="682"/>
      <c r="CI32" s="682"/>
      <c r="CJ32" s="682"/>
      <c r="CK32" s="682"/>
      <c r="CL32" s="682"/>
      <c r="CM32" s="682"/>
      <c r="CN32" s="682"/>
      <c r="CO32" s="682"/>
      <c r="CP32" s="682"/>
      <c r="CQ32" s="683"/>
      <c r="CR32" s="641">
        <v>69</v>
      </c>
      <c r="CS32" s="644"/>
      <c r="CT32" s="644"/>
      <c r="CU32" s="644"/>
      <c r="CV32" s="644"/>
      <c r="CW32" s="644"/>
      <c r="CX32" s="644"/>
      <c r="CY32" s="645"/>
      <c r="CZ32" s="646">
        <v>0</v>
      </c>
      <c r="DA32" s="675"/>
      <c r="DB32" s="675"/>
      <c r="DC32" s="676"/>
      <c r="DD32" s="649">
        <v>69</v>
      </c>
      <c r="DE32" s="644"/>
      <c r="DF32" s="644"/>
      <c r="DG32" s="644"/>
      <c r="DH32" s="644"/>
      <c r="DI32" s="644"/>
      <c r="DJ32" s="644"/>
      <c r="DK32" s="645"/>
      <c r="DL32" s="649">
        <v>69</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312</v>
      </c>
      <c r="C33" s="639"/>
      <c r="D33" s="639"/>
      <c r="E33" s="639"/>
      <c r="F33" s="639"/>
      <c r="G33" s="639"/>
      <c r="H33" s="639"/>
      <c r="I33" s="639"/>
      <c r="J33" s="639"/>
      <c r="K33" s="639"/>
      <c r="L33" s="639"/>
      <c r="M33" s="639"/>
      <c r="N33" s="639"/>
      <c r="O33" s="639"/>
      <c r="P33" s="639"/>
      <c r="Q33" s="640"/>
      <c r="R33" s="641">
        <v>251551</v>
      </c>
      <c r="S33" s="644"/>
      <c r="T33" s="644"/>
      <c r="U33" s="644"/>
      <c r="V33" s="644"/>
      <c r="W33" s="644"/>
      <c r="X33" s="644"/>
      <c r="Y33" s="645"/>
      <c r="Z33" s="703">
        <v>4.5</v>
      </c>
      <c r="AA33" s="703"/>
      <c r="AB33" s="703"/>
      <c r="AC33" s="703"/>
      <c r="AD33" s="704" t="s">
        <v>177</v>
      </c>
      <c r="AE33" s="704"/>
      <c r="AF33" s="704"/>
      <c r="AG33" s="704"/>
      <c r="AH33" s="704"/>
      <c r="AI33" s="704"/>
      <c r="AJ33" s="704"/>
      <c r="AK33" s="704"/>
      <c r="AL33" s="646" t="s">
        <v>177</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2418350</v>
      </c>
      <c r="CS33" s="642"/>
      <c r="CT33" s="642"/>
      <c r="CU33" s="642"/>
      <c r="CV33" s="642"/>
      <c r="CW33" s="642"/>
      <c r="CX33" s="642"/>
      <c r="CY33" s="643"/>
      <c r="CZ33" s="646">
        <v>45.1</v>
      </c>
      <c r="DA33" s="675"/>
      <c r="DB33" s="675"/>
      <c r="DC33" s="676"/>
      <c r="DD33" s="649">
        <v>1910366</v>
      </c>
      <c r="DE33" s="642"/>
      <c r="DF33" s="642"/>
      <c r="DG33" s="642"/>
      <c r="DH33" s="642"/>
      <c r="DI33" s="642"/>
      <c r="DJ33" s="642"/>
      <c r="DK33" s="643"/>
      <c r="DL33" s="649">
        <v>1204412</v>
      </c>
      <c r="DM33" s="642"/>
      <c r="DN33" s="642"/>
      <c r="DO33" s="642"/>
      <c r="DP33" s="642"/>
      <c r="DQ33" s="642"/>
      <c r="DR33" s="642"/>
      <c r="DS33" s="642"/>
      <c r="DT33" s="642"/>
      <c r="DU33" s="642"/>
      <c r="DV33" s="643"/>
      <c r="DW33" s="646">
        <v>37.9</v>
      </c>
      <c r="DX33" s="675"/>
      <c r="DY33" s="675"/>
      <c r="DZ33" s="675"/>
      <c r="EA33" s="675"/>
      <c r="EB33" s="675"/>
      <c r="EC33" s="677"/>
    </row>
    <row r="34" spans="2:133" ht="11.25" customHeight="1">
      <c r="B34" s="638" t="s">
        <v>314</v>
      </c>
      <c r="C34" s="639"/>
      <c r="D34" s="639"/>
      <c r="E34" s="639"/>
      <c r="F34" s="639"/>
      <c r="G34" s="639"/>
      <c r="H34" s="639"/>
      <c r="I34" s="639"/>
      <c r="J34" s="639"/>
      <c r="K34" s="639"/>
      <c r="L34" s="639"/>
      <c r="M34" s="639"/>
      <c r="N34" s="639"/>
      <c r="O34" s="639"/>
      <c r="P34" s="639"/>
      <c r="Q34" s="640"/>
      <c r="R34" s="641">
        <v>35385</v>
      </c>
      <c r="S34" s="644"/>
      <c r="T34" s="644"/>
      <c r="U34" s="644"/>
      <c r="V34" s="644"/>
      <c r="W34" s="644"/>
      <c r="X34" s="644"/>
      <c r="Y34" s="645"/>
      <c r="Z34" s="703">
        <v>0.6</v>
      </c>
      <c r="AA34" s="703"/>
      <c r="AB34" s="703"/>
      <c r="AC34" s="703"/>
      <c r="AD34" s="704">
        <v>742</v>
      </c>
      <c r="AE34" s="704"/>
      <c r="AF34" s="704"/>
      <c r="AG34" s="704"/>
      <c r="AH34" s="704"/>
      <c r="AI34" s="704"/>
      <c r="AJ34" s="704"/>
      <c r="AK34" s="704"/>
      <c r="AL34" s="646">
        <v>0</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634597</v>
      </c>
      <c r="CS34" s="644"/>
      <c r="CT34" s="644"/>
      <c r="CU34" s="644"/>
      <c r="CV34" s="644"/>
      <c r="CW34" s="644"/>
      <c r="CX34" s="644"/>
      <c r="CY34" s="645"/>
      <c r="CZ34" s="646">
        <v>11.8</v>
      </c>
      <c r="DA34" s="675"/>
      <c r="DB34" s="675"/>
      <c r="DC34" s="676"/>
      <c r="DD34" s="649">
        <v>493856</v>
      </c>
      <c r="DE34" s="644"/>
      <c r="DF34" s="644"/>
      <c r="DG34" s="644"/>
      <c r="DH34" s="644"/>
      <c r="DI34" s="644"/>
      <c r="DJ34" s="644"/>
      <c r="DK34" s="645"/>
      <c r="DL34" s="649">
        <v>291019</v>
      </c>
      <c r="DM34" s="644"/>
      <c r="DN34" s="644"/>
      <c r="DO34" s="644"/>
      <c r="DP34" s="644"/>
      <c r="DQ34" s="644"/>
      <c r="DR34" s="644"/>
      <c r="DS34" s="644"/>
      <c r="DT34" s="644"/>
      <c r="DU34" s="644"/>
      <c r="DV34" s="645"/>
      <c r="DW34" s="646">
        <v>9.1999999999999993</v>
      </c>
      <c r="DX34" s="675"/>
      <c r="DY34" s="675"/>
      <c r="DZ34" s="675"/>
      <c r="EA34" s="675"/>
      <c r="EB34" s="675"/>
      <c r="EC34" s="677"/>
    </row>
    <row r="35" spans="2:133" ht="11.25" customHeight="1">
      <c r="B35" s="638" t="s">
        <v>318</v>
      </c>
      <c r="C35" s="639"/>
      <c r="D35" s="639"/>
      <c r="E35" s="639"/>
      <c r="F35" s="639"/>
      <c r="G35" s="639"/>
      <c r="H35" s="639"/>
      <c r="I35" s="639"/>
      <c r="J35" s="639"/>
      <c r="K35" s="639"/>
      <c r="L35" s="639"/>
      <c r="M35" s="639"/>
      <c r="N35" s="639"/>
      <c r="O35" s="639"/>
      <c r="P35" s="639"/>
      <c r="Q35" s="640"/>
      <c r="R35" s="641">
        <v>678400</v>
      </c>
      <c r="S35" s="644"/>
      <c r="T35" s="644"/>
      <c r="U35" s="644"/>
      <c r="V35" s="644"/>
      <c r="W35" s="644"/>
      <c r="X35" s="644"/>
      <c r="Y35" s="645"/>
      <c r="Z35" s="703">
        <v>12.1</v>
      </c>
      <c r="AA35" s="703"/>
      <c r="AB35" s="703"/>
      <c r="AC35" s="703"/>
      <c r="AD35" s="704" t="s">
        <v>177</v>
      </c>
      <c r="AE35" s="704"/>
      <c r="AF35" s="704"/>
      <c r="AG35" s="704"/>
      <c r="AH35" s="704"/>
      <c r="AI35" s="704"/>
      <c r="AJ35" s="704"/>
      <c r="AK35" s="704"/>
      <c r="AL35" s="646" t="s">
        <v>177</v>
      </c>
      <c r="AM35" s="647"/>
      <c r="AN35" s="647"/>
      <c r="AO35" s="705"/>
      <c r="AP35" s="214"/>
      <c r="AQ35" s="709" t="s">
        <v>319</v>
      </c>
      <c r="AR35" s="710"/>
      <c r="AS35" s="710"/>
      <c r="AT35" s="710"/>
      <c r="AU35" s="710"/>
      <c r="AV35" s="710"/>
      <c r="AW35" s="710"/>
      <c r="AX35" s="710"/>
      <c r="AY35" s="711"/>
      <c r="AZ35" s="706">
        <v>650772</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73857</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167037</v>
      </c>
      <c r="CS35" s="642"/>
      <c r="CT35" s="642"/>
      <c r="CU35" s="642"/>
      <c r="CV35" s="642"/>
      <c r="CW35" s="642"/>
      <c r="CX35" s="642"/>
      <c r="CY35" s="643"/>
      <c r="CZ35" s="646">
        <v>3.1</v>
      </c>
      <c r="DA35" s="675"/>
      <c r="DB35" s="675"/>
      <c r="DC35" s="676"/>
      <c r="DD35" s="649">
        <v>139758</v>
      </c>
      <c r="DE35" s="642"/>
      <c r="DF35" s="642"/>
      <c r="DG35" s="642"/>
      <c r="DH35" s="642"/>
      <c r="DI35" s="642"/>
      <c r="DJ35" s="642"/>
      <c r="DK35" s="643"/>
      <c r="DL35" s="649">
        <v>113792</v>
      </c>
      <c r="DM35" s="642"/>
      <c r="DN35" s="642"/>
      <c r="DO35" s="642"/>
      <c r="DP35" s="642"/>
      <c r="DQ35" s="642"/>
      <c r="DR35" s="642"/>
      <c r="DS35" s="642"/>
      <c r="DT35" s="642"/>
      <c r="DU35" s="642"/>
      <c r="DV35" s="643"/>
      <c r="DW35" s="646">
        <v>3.6</v>
      </c>
      <c r="DX35" s="675"/>
      <c r="DY35" s="675"/>
      <c r="DZ35" s="675"/>
      <c r="EA35" s="675"/>
      <c r="EB35" s="675"/>
      <c r="EC35" s="677"/>
    </row>
    <row r="36" spans="2:133" ht="11.25" customHeight="1">
      <c r="B36" s="638" t="s">
        <v>322</v>
      </c>
      <c r="C36" s="639"/>
      <c r="D36" s="639"/>
      <c r="E36" s="639"/>
      <c r="F36" s="639"/>
      <c r="G36" s="639"/>
      <c r="H36" s="639"/>
      <c r="I36" s="639"/>
      <c r="J36" s="639"/>
      <c r="K36" s="639"/>
      <c r="L36" s="639"/>
      <c r="M36" s="639"/>
      <c r="N36" s="639"/>
      <c r="O36" s="639"/>
      <c r="P36" s="639"/>
      <c r="Q36" s="640"/>
      <c r="R36" s="641" t="s">
        <v>177</v>
      </c>
      <c r="S36" s="644"/>
      <c r="T36" s="644"/>
      <c r="U36" s="644"/>
      <c r="V36" s="644"/>
      <c r="W36" s="644"/>
      <c r="X36" s="644"/>
      <c r="Y36" s="645"/>
      <c r="Z36" s="703" t="s">
        <v>177</v>
      </c>
      <c r="AA36" s="703"/>
      <c r="AB36" s="703"/>
      <c r="AC36" s="703"/>
      <c r="AD36" s="704" t="s">
        <v>177</v>
      </c>
      <c r="AE36" s="704"/>
      <c r="AF36" s="704"/>
      <c r="AG36" s="704"/>
      <c r="AH36" s="704"/>
      <c r="AI36" s="704"/>
      <c r="AJ36" s="704"/>
      <c r="AK36" s="704"/>
      <c r="AL36" s="646" t="s">
        <v>235</v>
      </c>
      <c r="AM36" s="647"/>
      <c r="AN36" s="647"/>
      <c r="AO36" s="705"/>
      <c r="AQ36" s="678" t="s">
        <v>323</v>
      </c>
      <c r="AR36" s="679"/>
      <c r="AS36" s="679"/>
      <c r="AT36" s="679"/>
      <c r="AU36" s="679"/>
      <c r="AV36" s="679"/>
      <c r="AW36" s="679"/>
      <c r="AX36" s="679"/>
      <c r="AY36" s="680"/>
      <c r="AZ36" s="641">
        <v>193107</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71618</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580887</v>
      </c>
      <c r="CS36" s="644"/>
      <c r="CT36" s="644"/>
      <c r="CU36" s="644"/>
      <c r="CV36" s="644"/>
      <c r="CW36" s="644"/>
      <c r="CX36" s="644"/>
      <c r="CY36" s="645"/>
      <c r="CZ36" s="646">
        <v>10.8</v>
      </c>
      <c r="DA36" s="675"/>
      <c r="DB36" s="675"/>
      <c r="DC36" s="676"/>
      <c r="DD36" s="649">
        <v>453252</v>
      </c>
      <c r="DE36" s="644"/>
      <c r="DF36" s="644"/>
      <c r="DG36" s="644"/>
      <c r="DH36" s="644"/>
      <c r="DI36" s="644"/>
      <c r="DJ36" s="644"/>
      <c r="DK36" s="645"/>
      <c r="DL36" s="649">
        <v>306839</v>
      </c>
      <c r="DM36" s="644"/>
      <c r="DN36" s="644"/>
      <c r="DO36" s="644"/>
      <c r="DP36" s="644"/>
      <c r="DQ36" s="644"/>
      <c r="DR36" s="644"/>
      <c r="DS36" s="644"/>
      <c r="DT36" s="644"/>
      <c r="DU36" s="644"/>
      <c r="DV36" s="645"/>
      <c r="DW36" s="646">
        <v>9.6999999999999993</v>
      </c>
      <c r="DX36" s="675"/>
      <c r="DY36" s="675"/>
      <c r="DZ36" s="675"/>
      <c r="EA36" s="675"/>
      <c r="EB36" s="675"/>
      <c r="EC36" s="677"/>
    </row>
    <row r="37" spans="2:133" ht="11.25" customHeight="1">
      <c r="B37" s="638" t="s">
        <v>326</v>
      </c>
      <c r="C37" s="639"/>
      <c r="D37" s="639"/>
      <c r="E37" s="639"/>
      <c r="F37" s="639"/>
      <c r="G37" s="639"/>
      <c r="H37" s="639"/>
      <c r="I37" s="639"/>
      <c r="J37" s="639"/>
      <c r="K37" s="639"/>
      <c r="L37" s="639"/>
      <c r="M37" s="639"/>
      <c r="N37" s="639"/>
      <c r="O37" s="639"/>
      <c r="P37" s="639"/>
      <c r="Q37" s="640"/>
      <c r="R37" s="641">
        <v>138000</v>
      </c>
      <c r="S37" s="644"/>
      <c r="T37" s="644"/>
      <c r="U37" s="644"/>
      <c r="V37" s="644"/>
      <c r="W37" s="644"/>
      <c r="X37" s="644"/>
      <c r="Y37" s="645"/>
      <c r="Z37" s="703">
        <v>2.5</v>
      </c>
      <c r="AA37" s="703"/>
      <c r="AB37" s="703"/>
      <c r="AC37" s="703"/>
      <c r="AD37" s="704" t="s">
        <v>177</v>
      </c>
      <c r="AE37" s="704"/>
      <c r="AF37" s="704"/>
      <c r="AG37" s="704"/>
      <c r="AH37" s="704"/>
      <c r="AI37" s="704"/>
      <c r="AJ37" s="704"/>
      <c r="AK37" s="704"/>
      <c r="AL37" s="646" t="s">
        <v>177</v>
      </c>
      <c r="AM37" s="647"/>
      <c r="AN37" s="647"/>
      <c r="AO37" s="705"/>
      <c r="AQ37" s="678" t="s">
        <v>327</v>
      </c>
      <c r="AR37" s="679"/>
      <c r="AS37" s="679"/>
      <c r="AT37" s="679"/>
      <c r="AU37" s="679"/>
      <c r="AV37" s="679"/>
      <c r="AW37" s="679"/>
      <c r="AX37" s="679"/>
      <c r="AY37" s="680"/>
      <c r="AZ37" s="641">
        <v>55744</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1152</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247217</v>
      </c>
      <c r="CS37" s="642"/>
      <c r="CT37" s="642"/>
      <c r="CU37" s="642"/>
      <c r="CV37" s="642"/>
      <c r="CW37" s="642"/>
      <c r="CX37" s="642"/>
      <c r="CY37" s="643"/>
      <c r="CZ37" s="646">
        <v>4.5999999999999996</v>
      </c>
      <c r="DA37" s="675"/>
      <c r="DB37" s="675"/>
      <c r="DC37" s="676"/>
      <c r="DD37" s="649">
        <v>233917</v>
      </c>
      <c r="DE37" s="642"/>
      <c r="DF37" s="642"/>
      <c r="DG37" s="642"/>
      <c r="DH37" s="642"/>
      <c r="DI37" s="642"/>
      <c r="DJ37" s="642"/>
      <c r="DK37" s="643"/>
      <c r="DL37" s="649">
        <v>233818</v>
      </c>
      <c r="DM37" s="642"/>
      <c r="DN37" s="642"/>
      <c r="DO37" s="642"/>
      <c r="DP37" s="642"/>
      <c r="DQ37" s="642"/>
      <c r="DR37" s="642"/>
      <c r="DS37" s="642"/>
      <c r="DT37" s="642"/>
      <c r="DU37" s="642"/>
      <c r="DV37" s="643"/>
      <c r="DW37" s="646">
        <v>7.4</v>
      </c>
      <c r="DX37" s="675"/>
      <c r="DY37" s="675"/>
      <c r="DZ37" s="675"/>
      <c r="EA37" s="675"/>
      <c r="EB37" s="675"/>
      <c r="EC37" s="677"/>
    </row>
    <row r="38" spans="2:133" ht="11.25" customHeight="1">
      <c r="B38" s="653" t="s">
        <v>330</v>
      </c>
      <c r="C38" s="654"/>
      <c r="D38" s="654"/>
      <c r="E38" s="654"/>
      <c r="F38" s="654"/>
      <c r="G38" s="654"/>
      <c r="H38" s="654"/>
      <c r="I38" s="654"/>
      <c r="J38" s="654"/>
      <c r="K38" s="654"/>
      <c r="L38" s="654"/>
      <c r="M38" s="654"/>
      <c r="N38" s="654"/>
      <c r="O38" s="654"/>
      <c r="P38" s="654"/>
      <c r="Q38" s="655"/>
      <c r="R38" s="656">
        <v>5589908</v>
      </c>
      <c r="S38" s="693"/>
      <c r="T38" s="693"/>
      <c r="U38" s="693"/>
      <c r="V38" s="693"/>
      <c r="W38" s="693"/>
      <c r="X38" s="693"/>
      <c r="Y38" s="698"/>
      <c r="Z38" s="699">
        <v>100</v>
      </c>
      <c r="AA38" s="699"/>
      <c r="AB38" s="699"/>
      <c r="AC38" s="699"/>
      <c r="AD38" s="700">
        <v>3037407</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v>7253</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1938</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643519</v>
      </c>
      <c r="CS38" s="644"/>
      <c r="CT38" s="644"/>
      <c r="CU38" s="644"/>
      <c r="CV38" s="644"/>
      <c r="CW38" s="644"/>
      <c r="CX38" s="644"/>
      <c r="CY38" s="645"/>
      <c r="CZ38" s="646">
        <v>12</v>
      </c>
      <c r="DA38" s="675"/>
      <c r="DB38" s="675"/>
      <c r="DC38" s="676"/>
      <c r="DD38" s="649">
        <v>586324</v>
      </c>
      <c r="DE38" s="644"/>
      <c r="DF38" s="644"/>
      <c r="DG38" s="644"/>
      <c r="DH38" s="644"/>
      <c r="DI38" s="644"/>
      <c r="DJ38" s="644"/>
      <c r="DK38" s="645"/>
      <c r="DL38" s="649">
        <v>492762</v>
      </c>
      <c r="DM38" s="644"/>
      <c r="DN38" s="644"/>
      <c r="DO38" s="644"/>
      <c r="DP38" s="644"/>
      <c r="DQ38" s="644"/>
      <c r="DR38" s="644"/>
      <c r="DS38" s="644"/>
      <c r="DT38" s="644"/>
      <c r="DU38" s="644"/>
      <c r="DV38" s="645"/>
      <c r="DW38" s="646">
        <v>15.5</v>
      </c>
      <c r="DX38" s="675"/>
      <c r="DY38" s="675"/>
      <c r="DZ38" s="675"/>
      <c r="EA38" s="675"/>
      <c r="EB38" s="675"/>
      <c r="EC38" s="677"/>
    </row>
    <row r="39" spans="2:133" ht="11.25" customHeight="1">
      <c r="AQ39" s="678" t="s">
        <v>334</v>
      </c>
      <c r="AR39" s="679"/>
      <c r="AS39" s="679"/>
      <c r="AT39" s="679"/>
      <c r="AU39" s="679"/>
      <c r="AV39" s="679"/>
      <c r="AW39" s="679"/>
      <c r="AX39" s="679"/>
      <c r="AY39" s="680"/>
      <c r="AZ39" s="641" t="s">
        <v>235</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93</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356810</v>
      </c>
      <c r="CS39" s="642"/>
      <c r="CT39" s="642"/>
      <c r="CU39" s="642"/>
      <c r="CV39" s="642"/>
      <c r="CW39" s="642"/>
      <c r="CX39" s="642"/>
      <c r="CY39" s="643"/>
      <c r="CZ39" s="646">
        <v>6.7</v>
      </c>
      <c r="DA39" s="675"/>
      <c r="DB39" s="675"/>
      <c r="DC39" s="676"/>
      <c r="DD39" s="649">
        <v>215676</v>
      </c>
      <c r="DE39" s="642"/>
      <c r="DF39" s="642"/>
      <c r="DG39" s="642"/>
      <c r="DH39" s="642"/>
      <c r="DI39" s="642"/>
      <c r="DJ39" s="642"/>
      <c r="DK39" s="643"/>
      <c r="DL39" s="649" t="s">
        <v>235</v>
      </c>
      <c r="DM39" s="642"/>
      <c r="DN39" s="642"/>
      <c r="DO39" s="642"/>
      <c r="DP39" s="642"/>
      <c r="DQ39" s="642"/>
      <c r="DR39" s="642"/>
      <c r="DS39" s="642"/>
      <c r="DT39" s="642"/>
      <c r="DU39" s="642"/>
      <c r="DV39" s="643"/>
      <c r="DW39" s="646" t="s">
        <v>120</v>
      </c>
      <c r="DX39" s="675"/>
      <c r="DY39" s="675"/>
      <c r="DZ39" s="675"/>
      <c r="EA39" s="675"/>
      <c r="EB39" s="675"/>
      <c r="EC39" s="677"/>
    </row>
    <row r="40" spans="2:133" ht="11.25" customHeight="1">
      <c r="AQ40" s="678" t="s">
        <v>338</v>
      </c>
      <c r="AR40" s="679"/>
      <c r="AS40" s="679"/>
      <c r="AT40" s="679"/>
      <c r="AU40" s="679"/>
      <c r="AV40" s="679"/>
      <c r="AW40" s="679"/>
      <c r="AX40" s="679"/>
      <c r="AY40" s="680"/>
      <c r="AZ40" s="641">
        <v>83295</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120</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35500</v>
      </c>
      <c r="CS40" s="644"/>
      <c r="CT40" s="644"/>
      <c r="CU40" s="644"/>
      <c r="CV40" s="644"/>
      <c r="CW40" s="644"/>
      <c r="CX40" s="644"/>
      <c r="CY40" s="645"/>
      <c r="CZ40" s="646">
        <v>0.7</v>
      </c>
      <c r="DA40" s="675"/>
      <c r="DB40" s="675"/>
      <c r="DC40" s="676"/>
      <c r="DD40" s="649">
        <v>21500</v>
      </c>
      <c r="DE40" s="644"/>
      <c r="DF40" s="644"/>
      <c r="DG40" s="644"/>
      <c r="DH40" s="644"/>
      <c r="DI40" s="644"/>
      <c r="DJ40" s="644"/>
      <c r="DK40" s="645"/>
      <c r="DL40" s="649" t="s">
        <v>177</v>
      </c>
      <c r="DM40" s="644"/>
      <c r="DN40" s="644"/>
      <c r="DO40" s="644"/>
      <c r="DP40" s="644"/>
      <c r="DQ40" s="644"/>
      <c r="DR40" s="644"/>
      <c r="DS40" s="644"/>
      <c r="DT40" s="644"/>
      <c r="DU40" s="644"/>
      <c r="DV40" s="645"/>
      <c r="DW40" s="646" t="s">
        <v>177</v>
      </c>
      <c r="DX40" s="675"/>
      <c r="DY40" s="675"/>
      <c r="DZ40" s="675"/>
      <c r="EA40" s="675"/>
      <c r="EB40" s="675"/>
      <c r="EC40" s="677"/>
    </row>
    <row r="41" spans="2:133" ht="11.25" customHeight="1">
      <c r="AQ41" s="690" t="s">
        <v>341</v>
      </c>
      <c r="AR41" s="691"/>
      <c r="AS41" s="691"/>
      <c r="AT41" s="691"/>
      <c r="AU41" s="691"/>
      <c r="AV41" s="691"/>
      <c r="AW41" s="691"/>
      <c r="AX41" s="691"/>
      <c r="AY41" s="692"/>
      <c r="AZ41" s="656">
        <v>311373</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267</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177</v>
      </c>
      <c r="CS41" s="642"/>
      <c r="CT41" s="642"/>
      <c r="CU41" s="642"/>
      <c r="CV41" s="642"/>
      <c r="CW41" s="642"/>
      <c r="CX41" s="642"/>
      <c r="CY41" s="643"/>
      <c r="CZ41" s="646" t="s">
        <v>235</v>
      </c>
      <c r="DA41" s="675"/>
      <c r="DB41" s="675"/>
      <c r="DC41" s="676"/>
      <c r="DD41" s="649" t="s">
        <v>177</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1130538</v>
      </c>
      <c r="CS42" s="644"/>
      <c r="CT42" s="644"/>
      <c r="CU42" s="644"/>
      <c r="CV42" s="644"/>
      <c r="CW42" s="644"/>
      <c r="CX42" s="644"/>
      <c r="CY42" s="645"/>
      <c r="CZ42" s="646">
        <v>21.1</v>
      </c>
      <c r="DA42" s="647"/>
      <c r="DB42" s="647"/>
      <c r="DC42" s="648"/>
      <c r="DD42" s="649">
        <v>292102</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29699</v>
      </c>
      <c r="CS43" s="642"/>
      <c r="CT43" s="642"/>
      <c r="CU43" s="642"/>
      <c r="CV43" s="642"/>
      <c r="CW43" s="642"/>
      <c r="CX43" s="642"/>
      <c r="CY43" s="643"/>
      <c r="CZ43" s="646">
        <v>0.6</v>
      </c>
      <c r="DA43" s="675"/>
      <c r="DB43" s="675"/>
      <c r="DC43" s="676"/>
      <c r="DD43" s="649">
        <v>29699</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348</v>
      </c>
      <c r="CD44" s="669" t="s">
        <v>299</v>
      </c>
      <c r="CE44" s="670"/>
      <c r="CF44" s="638" t="s">
        <v>349</v>
      </c>
      <c r="CG44" s="639"/>
      <c r="CH44" s="639"/>
      <c r="CI44" s="639"/>
      <c r="CJ44" s="639"/>
      <c r="CK44" s="639"/>
      <c r="CL44" s="639"/>
      <c r="CM44" s="639"/>
      <c r="CN44" s="639"/>
      <c r="CO44" s="639"/>
      <c r="CP44" s="639"/>
      <c r="CQ44" s="640"/>
      <c r="CR44" s="641">
        <v>1109451</v>
      </c>
      <c r="CS44" s="644"/>
      <c r="CT44" s="644"/>
      <c r="CU44" s="644"/>
      <c r="CV44" s="644"/>
      <c r="CW44" s="644"/>
      <c r="CX44" s="644"/>
      <c r="CY44" s="645"/>
      <c r="CZ44" s="646">
        <v>20.7</v>
      </c>
      <c r="DA44" s="647"/>
      <c r="DB44" s="647"/>
      <c r="DC44" s="648"/>
      <c r="DD44" s="649">
        <v>281774</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350</v>
      </c>
      <c r="CG45" s="639"/>
      <c r="CH45" s="639"/>
      <c r="CI45" s="639"/>
      <c r="CJ45" s="639"/>
      <c r="CK45" s="639"/>
      <c r="CL45" s="639"/>
      <c r="CM45" s="639"/>
      <c r="CN45" s="639"/>
      <c r="CO45" s="639"/>
      <c r="CP45" s="639"/>
      <c r="CQ45" s="640"/>
      <c r="CR45" s="641">
        <v>671303</v>
      </c>
      <c r="CS45" s="642"/>
      <c r="CT45" s="642"/>
      <c r="CU45" s="642"/>
      <c r="CV45" s="642"/>
      <c r="CW45" s="642"/>
      <c r="CX45" s="642"/>
      <c r="CY45" s="643"/>
      <c r="CZ45" s="646">
        <v>12.5</v>
      </c>
      <c r="DA45" s="675"/>
      <c r="DB45" s="675"/>
      <c r="DC45" s="676"/>
      <c r="DD45" s="649">
        <v>32929</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351</v>
      </c>
      <c r="CG46" s="639"/>
      <c r="CH46" s="639"/>
      <c r="CI46" s="639"/>
      <c r="CJ46" s="639"/>
      <c r="CK46" s="639"/>
      <c r="CL46" s="639"/>
      <c r="CM46" s="639"/>
      <c r="CN46" s="639"/>
      <c r="CO46" s="639"/>
      <c r="CP46" s="639"/>
      <c r="CQ46" s="640"/>
      <c r="CR46" s="641">
        <v>410083</v>
      </c>
      <c r="CS46" s="644"/>
      <c r="CT46" s="644"/>
      <c r="CU46" s="644"/>
      <c r="CV46" s="644"/>
      <c r="CW46" s="644"/>
      <c r="CX46" s="644"/>
      <c r="CY46" s="645"/>
      <c r="CZ46" s="646">
        <v>7.7</v>
      </c>
      <c r="DA46" s="647"/>
      <c r="DB46" s="647"/>
      <c r="DC46" s="648"/>
      <c r="DD46" s="649">
        <v>220780</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352</v>
      </c>
      <c r="CG47" s="639"/>
      <c r="CH47" s="639"/>
      <c r="CI47" s="639"/>
      <c r="CJ47" s="639"/>
      <c r="CK47" s="639"/>
      <c r="CL47" s="639"/>
      <c r="CM47" s="639"/>
      <c r="CN47" s="639"/>
      <c r="CO47" s="639"/>
      <c r="CP47" s="639"/>
      <c r="CQ47" s="640"/>
      <c r="CR47" s="641">
        <v>21087</v>
      </c>
      <c r="CS47" s="642"/>
      <c r="CT47" s="642"/>
      <c r="CU47" s="642"/>
      <c r="CV47" s="642"/>
      <c r="CW47" s="642"/>
      <c r="CX47" s="642"/>
      <c r="CY47" s="643"/>
      <c r="CZ47" s="646">
        <v>0.4</v>
      </c>
      <c r="DA47" s="675"/>
      <c r="DB47" s="675"/>
      <c r="DC47" s="676"/>
      <c r="DD47" s="649">
        <v>10328</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353</v>
      </c>
      <c r="CG48" s="639"/>
      <c r="CH48" s="639"/>
      <c r="CI48" s="639"/>
      <c r="CJ48" s="639"/>
      <c r="CK48" s="639"/>
      <c r="CL48" s="639"/>
      <c r="CM48" s="639"/>
      <c r="CN48" s="639"/>
      <c r="CO48" s="639"/>
      <c r="CP48" s="639"/>
      <c r="CQ48" s="640"/>
      <c r="CR48" s="641" t="s">
        <v>177</v>
      </c>
      <c r="CS48" s="644"/>
      <c r="CT48" s="644"/>
      <c r="CU48" s="644"/>
      <c r="CV48" s="644"/>
      <c r="CW48" s="644"/>
      <c r="CX48" s="644"/>
      <c r="CY48" s="645"/>
      <c r="CZ48" s="646" t="s">
        <v>235</v>
      </c>
      <c r="DA48" s="647"/>
      <c r="DB48" s="647"/>
      <c r="DC48" s="648"/>
      <c r="DD48" s="649" t="s">
        <v>235</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354</v>
      </c>
      <c r="CE49" s="654"/>
      <c r="CF49" s="654"/>
      <c r="CG49" s="654"/>
      <c r="CH49" s="654"/>
      <c r="CI49" s="654"/>
      <c r="CJ49" s="654"/>
      <c r="CK49" s="654"/>
      <c r="CL49" s="654"/>
      <c r="CM49" s="654"/>
      <c r="CN49" s="654"/>
      <c r="CO49" s="654"/>
      <c r="CP49" s="654"/>
      <c r="CQ49" s="655"/>
      <c r="CR49" s="656">
        <v>5359996</v>
      </c>
      <c r="CS49" s="657"/>
      <c r="CT49" s="657"/>
      <c r="CU49" s="657"/>
      <c r="CV49" s="657"/>
      <c r="CW49" s="657"/>
      <c r="CX49" s="657"/>
      <c r="CY49" s="658"/>
      <c r="CZ49" s="659">
        <v>100</v>
      </c>
      <c r="DA49" s="660"/>
      <c r="DB49" s="660"/>
      <c r="DC49" s="661"/>
      <c r="DD49" s="662">
        <v>3601416</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XJuDtuVejeMP/mbTmNUwGPQScf6kCDhrNfazn7Rnh8P+01vj6jqKO8fNhsdor3izh+2wVOIxlseqNjf5B1ZsVA==" saltValue="OyUUOrc3ffbVzEYuvQjQw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4" zoomScale="70" zoomScaleNormal="25" zoomScaleSheetLayoutView="70" workbookViewId="0">
      <selection activeCell="Q35" sqref="Q35:U35"/>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377</v>
      </c>
      <c r="C7" s="1120"/>
      <c r="D7" s="1120"/>
      <c r="E7" s="1120"/>
      <c r="F7" s="1120"/>
      <c r="G7" s="1120"/>
      <c r="H7" s="1120"/>
      <c r="I7" s="1120"/>
      <c r="J7" s="1120"/>
      <c r="K7" s="1120"/>
      <c r="L7" s="1120"/>
      <c r="M7" s="1120"/>
      <c r="N7" s="1120"/>
      <c r="O7" s="1120"/>
      <c r="P7" s="1121"/>
      <c r="Q7" s="1173">
        <v>5590</v>
      </c>
      <c r="R7" s="1174"/>
      <c r="S7" s="1174"/>
      <c r="T7" s="1174"/>
      <c r="U7" s="1174"/>
      <c r="V7" s="1174">
        <v>5360</v>
      </c>
      <c r="W7" s="1174"/>
      <c r="X7" s="1174"/>
      <c r="Y7" s="1174"/>
      <c r="Z7" s="1174"/>
      <c r="AA7" s="1174">
        <v>230</v>
      </c>
      <c r="AB7" s="1174"/>
      <c r="AC7" s="1174"/>
      <c r="AD7" s="1174"/>
      <c r="AE7" s="1175"/>
      <c r="AF7" s="1176">
        <v>217</v>
      </c>
      <c r="AG7" s="1177"/>
      <c r="AH7" s="1177"/>
      <c r="AI7" s="1177"/>
      <c r="AJ7" s="1178"/>
      <c r="AK7" s="1160">
        <v>359</v>
      </c>
      <c r="AL7" s="1161"/>
      <c r="AM7" s="1161"/>
      <c r="AN7" s="1161"/>
      <c r="AO7" s="1161"/>
      <c r="AP7" s="1161">
        <v>5935</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598</v>
      </c>
      <c r="BT7" s="1165"/>
      <c r="BU7" s="1165"/>
      <c r="BV7" s="1165"/>
      <c r="BW7" s="1165"/>
      <c r="BX7" s="1165"/>
      <c r="BY7" s="1165"/>
      <c r="BZ7" s="1165"/>
      <c r="CA7" s="1165"/>
      <c r="CB7" s="1165"/>
      <c r="CC7" s="1165"/>
      <c r="CD7" s="1165"/>
      <c r="CE7" s="1165"/>
      <c r="CF7" s="1165"/>
      <c r="CG7" s="1166"/>
      <c r="CH7" s="1157">
        <v>0</v>
      </c>
      <c r="CI7" s="1158"/>
      <c r="CJ7" s="1158"/>
      <c r="CK7" s="1158"/>
      <c r="CL7" s="1159"/>
      <c r="CM7" s="1157">
        <v>35</v>
      </c>
      <c r="CN7" s="1158"/>
      <c r="CO7" s="1158"/>
      <c r="CP7" s="1158"/>
      <c r="CQ7" s="1159"/>
      <c r="CR7" s="1157">
        <v>20</v>
      </c>
      <c r="CS7" s="1158"/>
      <c r="CT7" s="1158"/>
      <c r="CU7" s="1158"/>
      <c r="CV7" s="1159"/>
      <c r="CW7" s="1157" t="s">
        <v>596</v>
      </c>
      <c r="CX7" s="1158"/>
      <c r="CY7" s="1158"/>
      <c r="CZ7" s="1158"/>
      <c r="DA7" s="1159"/>
      <c r="DB7" s="1157" t="s">
        <v>596</v>
      </c>
      <c r="DC7" s="1158"/>
      <c r="DD7" s="1158"/>
      <c r="DE7" s="1158"/>
      <c r="DF7" s="1159"/>
      <c r="DG7" s="1157" t="s">
        <v>596</v>
      </c>
      <c r="DH7" s="1158"/>
      <c r="DI7" s="1158"/>
      <c r="DJ7" s="1158"/>
      <c r="DK7" s="1159"/>
      <c r="DL7" s="1157" t="s">
        <v>596</v>
      </c>
      <c r="DM7" s="1158"/>
      <c r="DN7" s="1158"/>
      <c r="DO7" s="1158"/>
      <c r="DP7" s="1159"/>
      <c r="DQ7" s="1157" t="s">
        <v>596</v>
      </c>
      <c r="DR7" s="1158"/>
      <c r="DS7" s="1158"/>
      <c r="DT7" s="1158"/>
      <c r="DU7" s="1159"/>
      <c r="DV7" s="1184"/>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378</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379</v>
      </c>
      <c r="B23" s="1013" t="s">
        <v>380</v>
      </c>
      <c r="C23" s="1014"/>
      <c r="D23" s="1014"/>
      <c r="E23" s="1014"/>
      <c r="F23" s="1014"/>
      <c r="G23" s="1014"/>
      <c r="H23" s="1014"/>
      <c r="I23" s="1014"/>
      <c r="J23" s="1014"/>
      <c r="K23" s="1014"/>
      <c r="L23" s="1014"/>
      <c r="M23" s="1014"/>
      <c r="N23" s="1014"/>
      <c r="O23" s="1014"/>
      <c r="P23" s="1015"/>
      <c r="Q23" s="1137">
        <v>5590</v>
      </c>
      <c r="R23" s="1138"/>
      <c r="S23" s="1138"/>
      <c r="T23" s="1138"/>
      <c r="U23" s="1138"/>
      <c r="V23" s="1138">
        <v>5360</v>
      </c>
      <c r="W23" s="1138"/>
      <c r="X23" s="1138"/>
      <c r="Y23" s="1138"/>
      <c r="Z23" s="1138"/>
      <c r="AA23" s="1138">
        <v>230</v>
      </c>
      <c r="AB23" s="1138"/>
      <c r="AC23" s="1138"/>
      <c r="AD23" s="1138"/>
      <c r="AE23" s="1139"/>
      <c r="AF23" s="1140">
        <v>217</v>
      </c>
      <c r="AG23" s="1138"/>
      <c r="AH23" s="1138"/>
      <c r="AI23" s="1138"/>
      <c r="AJ23" s="1141"/>
      <c r="AK23" s="1142"/>
      <c r="AL23" s="1143"/>
      <c r="AM23" s="1143"/>
      <c r="AN23" s="1143"/>
      <c r="AO23" s="1143"/>
      <c r="AP23" s="1138">
        <v>5935</v>
      </c>
      <c r="AQ23" s="1138"/>
      <c r="AR23" s="1138"/>
      <c r="AS23" s="1138"/>
      <c r="AT23" s="1138"/>
      <c r="AU23" s="1144"/>
      <c r="AV23" s="1144"/>
      <c r="AW23" s="1144"/>
      <c r="AX23" s="1144"/>
      <c r="AY23" s="1145"/>
      <c r="AZ23" s="1134" t="s">
        <v>381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382</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383</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360</v>
      </c>
      <c r="B26" s="1065"/>
      <c r="C26" s="1065"/>
      <c r="D26" s="1065"/>
      <c r="E26" s="1065"/>
      <c r="F26" s="1065"/>
      <c r="G26" s="1065"/>
      <c r="H26" s="1065"/>
      <c r="I26" s="1065"/>
      <c r="J26" s="1065"/>
      <c r="K26" s="1065"/>
      <c r="L26" s="1065"/>
      <c r="M26" s="1065"/>
      <c r="N26" s="1065"/>
      <c r="O26" s="1065"/>
      <c r="P26" s="1066"/>
      <c r="Q26" s="1070" t="s">
        <v>384</v>
      </c>
      <c r="R26" s="1071"/>
      <c r="S26" s="1071"/>
      <c r="T26" s="1071"/>
      <c r="U26" s="1072"/>
      <c r="V26" s="1070" t="s">
        <v>385</v>
      </c>
      <c r="W26" s="1071"/>
      <c r="X26" s="1071"/>
      <c r="Y26" s="1071"/>
      <c r="Z26" s="1072"/>
      <c r="AA26" s="1070" t="s">
        <v>386</v>
      </c>
      <c r="AB26" s="1071"/>
      <c r="AC26" s="1071"/>
      <c r="AD26" s="1071"/>
      <c r="AE26" s="1071"/>
      <c r="AF26" s="1128" t="s">
        <v>387</v>
      </c>
      <c r="AG26" s="1077"/>
      <c r="AH26" s="1077"/>
      <c r="AI26" s="1077"/>
      <c r="AJ26" s="1129"/>
      <c r="AK26" s="1071" t="s">
        <v>388</v>
      </c>
      <c r="AL26" s="1071"/>
      <c r="AM26" s="1071"/>
      <c r="AN26" s="1071"/>
      <c r="AO26" s="1072"/>
      <c r="AP26" s="1070" t="s">
        <v>389</v>
      </c>
      <c r="AQ26" s="1071"/>
      <c r="AR26" s="1071"/>
      <c r="AS26" s="1071"/>
      <c r="AT26" s="1072"/>
      <c r="AU26" s="1070" t="s">
        <v>390</v>
      </c>
      <c r="AV26" s="1071"/>
      <c r="AW26" s="1071"/>
      <c r="AX26" s="1071"/>
      <c r="AY26" s="1072"/>
      <c r="AZ26" s="1070" t="s">
        <v>391</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392</v>
      </c>
      <c r="C28" s="1120"/>
      <c r="D28" s="1120"/>
      <c r="E28" s="1120"/>
      <c r="F28" s="1120"/>
      <c r="G28" s="1120"/>
      <c r="H28" s="1120"/>
      <c r="I28" s="1120"/>
      <c r="J28" s="1120"/>
      <c r="K28" s="1120"/>
      <c r="L28" s="1120"/>
      <c r="M28" s="1120"/>
      <c r="N28" s="1120"/>
      <c r="O28" s="1120"/>
      <c r="P28" s="1121"/>
      <c r="Q28" s="1122">
        <v>1026</v>
      </c>
      <c r="R28" s="1123"/>
      <c r="S28" s="1123"/>
      <c r="T28" s="1123"/>
      <c r="U28" s="1123"/>
      <c r="V28" s="1123">
        <v>952</v>
      </c>
      <c r="W28" s="1123"/>
      <c r="X28" s="1123"/>
      <c r="Y28" s="1123"/>
      <c r="Z28" s="1123"/>
      <c r="AA28" s="1123">
        <v>74</v>
      </c>
      <c r="AB28" s="1123"/>
      <c r="AC28" s="1123"/>
      <c r="AD28" s="1123"/>
      <c r="AE28" s="1124"/>
      <c r="AF28" s="1125">
        <v>74</v>
      </c>
      <c r="AG28" s="1123"/>
      <c r="AH28" s="1123"/>
      <c r="AI28" s="1123"/>
      <c r="AJ28" s="1126"/>
      <c r="AK28" s="1127">
        <v>83</v>
      </c>
      <c r="AL28" s="1115"/>
      <c r="AM28" s="1115"/>
      <c r="AN28" s="1115"/>
      <c r="AO28" s="1115"/>
      <c r="AP28" s="1115" t="s">
        <v>596</v>
      </c>
      <c r="AQ28" s="1115"/>
      <c r="AR28" s="1115"/>
      <c r="AS28" s="1115"/>
      <c r="AT28" s="1115"/>
      <c r="AU28" s="1115" t="s">
        <v>597</v>
      </c>
      <c r="AV28" s="1115"/>
      <c r="AW28" s="1115"/>
      <c r="AX28" s="1115"/>
      <c r="AY28" s="1115"/>
      <c r="AZ28" s="1116" t="s">
        <v>597</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393</v>
      </c>
      <c r="C29" s="1107"/>
      <c r="D29" s="1107"/>
      <c r="E29" s="1107"/>
      <c r="F29" s="1107"/>
      <c r="G29" s="1107"/>
      <c r="H29" s="1107"/>
      <c r="I29" s="1107"/>
      <c r="J29" s="1107"/>
      <c r="K29" s="1107"/>
      <c r="L29" s="1107"/>
      <c r="M29" s="1107"/>
      <c r="N29" s="1107"/>
      <c r="O29" s="1107"/>
      <c r="P29" s="1108"/>
      <c r="Q29" s="1112">
        <v>1108</v>
      </c>
      <c r="R29" s="1113"/>
      <c r="S29" s="1113"/>
      <c r="T29" s="1113"/>
      <c r="U29" s="1113"/>
      <c r="V29" s="1113">
        <v>1076</v>
      </c>
      <c r="W29" s="1113"/>
      <c r="X29" s="1113"/>
      <c r="Y29" s="1113"/>
      <c r="Z29" s="1113"/>
      <c r="AA29" s="1113">
        <v>33</v>
      </c>
      <c r="AB29" s="1113"/>
      <c r="AC29" s="1113"/>
      <c r="AD29" s="1113"/>
      <c r="AE29" s="1114"/>
      <c r="AF29" s="1088">
        <v>33</v>
      </c>
      <c r="AG29" s="1089"/>
      <c r="AH29" s="1089"/>
      <c r="AI29" s="1089"/>
      <c r="AJ29" s="1090"/>
      <c r="AK29" s="1049">
        <v>162</v>
      </c>
      <c r="AL29" s="1040"/>
      <c r="AM29" s="1040"/>
      <c r="AN29" s="1040"/>
      <c r="AO29" s="1040"/>
      <c r="AP29" s="1040" t="s">
        <v>597</v>
      </c>
      <c r="AQ29" s="1040"/>
      <c r="AR29" s="1040"/>
      <c r="AS29" s="1040"/>
      <c r="AT29" s="1040"/>
      <c r="AU29" s="1040" t="s">
        <v>597</v>
      </c>
      <c r="AV29" s="1040"/>
      <c r="AW29" s="1040"/>
      <c r="AX29" s="1040"/>
      <c r="AY29" s="1040"/>
      <c r="AZ29" s="1111" t="s">
        <v>597</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394</v>
      </c>
      <c r="C30" s="1107"/>
      <c r="D30" s="1107"/>
      <c r="E30" s="1107"/>
      <c r="F30" s="1107"/>
      <c r="G30" s="1107"/>
      <c r="H30" s="1107"/>
      <c r="I30" s="1107"/>
      <c r="J30" s="1107"/>
      <c r="K30" s="1107"/>
      <c r="L30" s="1107"/>
      <c r="M30" s="1107"/>
      <c r="N30" s="1107"/>
      <c r="O30" s="1107"/>
      <c r="P30" s="1108"/>
      <c r="Q30" s="1112">
        <v>113</v>
      </c>
      <c r="R30" s="1113"/>
      <c r="S30" s="1113"/>
      <c r="T30" s="1113"/>
      <c r="U30" s="1113"/>
      <c r="V30" s="1113">
        <v>111</v>
      </c>
      <c r="W30" s="1113"/>
      <c r="X30" s="1113"/>
      <c r="Y30" s="1113"/>
      <c r="Z30" s="1113"/>
      <c r="AA30" s="1113">
        <v>2</v>
      </c>
      <c r="AB30" s="1113"/>
      <c r="AC30" s="1113"/>
      <c r="AD30" s="1113"/>
      <c r="AE30" s="1114"/>
      <c r="AF30" s="1088">
        <v>2</v>
      </c>
      <c r="AG30" s="1089"/>
      <c r="AH30" s="1089"/>
      <c r="AI30" s="1089"/>
      <c r="AJ30" s="1090"/>
      <c r="AK30" s="1049">
        <v>40</v>
      </c>
      <c r="AL30" s="1040"/>
      <c r="AM30" s="1040"/>
      <c r="AN30" s="1040"/>
      <c r="AO30" s="1040"/>
      <c r="AP30" s="1040" t="s">
        <v>597</v>
      </c>
      <c r="AQ30" s="1040"/>
      <c r="AR30" s="1040"/>
      <c r="AS30" s="1040"/>
      <c r="AT30" s="1040"/>
      <c r="AU30" s="1040" t="s">
        <v>597</v>
      </c>
      <c r="AV30" s="1040"/>
      <c r="AW30" s="1040"/>
      <c r="AX30" s="1040"/>
      <c r="AY30" s="1040"/>
      <c r="AZ30" s="1111" t="s">
        <v>597</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395</v>
      </c>
      <c r="C31" s="1107"/>
      <c r="D31" s="1107"/>
      <c r="E31" s="1107"/>
      <c r="F31" s="1107"/>
      <c r="G31" s="1107"/>
      <c r="H31" s="1107"/>
      <c r="I31" s="1107"/>
      <c r="J31" s="1107"/>
      <c r="K31" s="1107"/>
      <c r="L31" s="1107"/>
      <c r="M31" s="1107"/>
      <c r="N31" s="1107"/>
      <c r="O31" s="1107"/>
      <c r="P31" s="1108"/>
      <c r="Q31" s="1112">
        <v>2</v>
      </c>
      <c r="R31" s="1113"/>
      <c r="S31" s="1113"/>
      <c r="T31" s="1113"/>
      <c r="U31" s="1113"/>
      <c r="V31" s="1113">
        <v>2</v>
      </c>
      <c r="W31" s="1113"/>
      <c r="X31" s="1113"/>
      <c r="Y31" s="1113"/>
      <c r="Z31" s="1113"/>
      <c r="AA31" s="1113">
        <v>0</v>
      </c>
      <c r="AB31" s="1113"/>
      <c r="AC31" s="1113"/>
      <c r="AD31" s="1113"/>
      <c r="AE31" s="1114"/>
      <c r="AF31" s="1088">
        <v>0</v>
      </c>
      <c r="AG31" s="1089"/>
      <c r="AH31" s="1089"/>
      <c r="AI31" s="1089"/>
      <c r="AJ31" s="1090"/>
      <c r="AK31" s="1049" t="s">
        <v>597</v>
      </c>
      <c r="AL31" s="1040"/>
      <c r="AM31" s="1040"/>
      <c r="AN31" s="1040"/>
      <c r="AO31" s="1040"/>
      <c r="AP31" s="1040" t="s">
        <v>596</v>
      </c>
      <c r="AQ31" s="1040"/>
      <c r="AR31" s="1040"/>
      <c r="AS31" s="1040"/>
      <c r="AT31" s="1040"/>
      <c r="AU31" s="1040" t="s">
        <v>597</v>
      </c>
      <c r="AV31" s="1040"/>
      <c r="AW31" s="1040"/>
      <c r="AX31" s="1040"/>
      <c r="AY31" s="1040"/>
      <c r="AZ31" s="1111" t="s">
        <v>597</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396</v>
      </c>
      <c r="C32" s="1107"/>
      <c r="D32" s="1107"/>
      <c r="E32" s="1107"/>
      <c r="F32" s="1107"/>
      <c r="G32" s="1107"/>
      <c r="H32" s="1107"/>
      <c r="I32" s="1107"/>
      <c r="J32" s="1107"/>
      <c r="K32" s="1107"/>
      <c r="L32" s="1107"/>
      <c r="M32" s="1107"/>
      <c r="N32" s="1107"/>
      <c r="O32" s="1107"/>
      <c r="P32" s="1108"/>
      <c r="Q32" s="1112">
        <v>235</v>
      </c>
      <c r="R32" s="1113"/>
      <c r="S32" s="1113"/>
      <c r="T32" s="1113"/>
      <c r="U32" s="1113"/>
      <c r="V32" s="1113">
        <v>235</v>
      </c>
      <c r="W32" s="1113"/>
      <c r="X32" s="1113"/>
      <c r="Y32" s="1113"/>
      <c r="Z32" s="1113"/>
      <c r="AA32" s="1113">
        <v>0</v>
      </c>
      <c r="AB32" s="1113"/>
      <c r="AC32" s="1113"/>
      <c r="AD32" s="1113"/>
      <c r="AE32" s="1114"/>
      <c r="AF32" s="1088">
        <v>271</v>
      </c>
      <c r="AG32" s="1089"/>
      <c r="AH32" s="1089"/>
      <c r="AI32" s="1089"/>
      <c r="AJ32" s="1090"/>
      <c r="AK32" s="1049">
        <v>7</v>
      </c>
      <c r="AL32" s="1040"/>
      <c r="AM32" s="1040"/>
      <c r="AN32" s="1040"/>
      <c r="AO32" s="1040"/>
      <c r="AP32" s="1040">
        <v>813</v>
      </c>
      <c r="AQ32" s="1040"/>
      <c r="AR32" s="1040"/>
      <c r="AS32" s="1040"/>
      <c r="AT32" s="1040"/>
      <c r="AU32" s="1040">
        <v>76</v>
      </c>
      <c r="AV32" s="1040"/>
      <c r="AW32" s="1040"/>
      <c r="AX32" s="1040"/>
      <c r="AY32" s="1040"/>
      <c r="AZ32" s="1111" t="s">
        <v>597</v>
      </c>
      <c r="BA32" s="1111"/>
      <c r="BB32" s="1111"/>
      <c r="BC32" s="1111"/>
      <c r="BD32" s="1111"/>
      <c r="BE32" s="1101" t="s">
        <v>397</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398</v>
      </c>
      <c r="C33" s="1107"/>
      <c r="D33" s="1107"/>
      <c r="E33" s="1107"/>
      <c r="F33" s="1107"/>
      <c r="G33" s="1107"/>
      <c r="H33" s="1107"/>
      <c r="I33" s="1107"/>
      <c r="J33" s="1107"/>
      <c r="K33" s="1107"/>
      <c r="L33" s="1107"/>
      <c r="M33" s="1107"/>
      <c r="N33" s="1107"/>
      <c r="O33" s="1107"/>
      <c r="P33" s="1108"/>
      <c r="Q33" s="1112">
        <v>232</v>
      </c>
      <c r="R33" s="1113"/>
      <c r="S33" s="1113"/>
      <c r="T33" s="1113"/>
      <c r="U33" s="1113"/>
      <c r="V33" s="1113">
        <v>227</v>
      </c>
      <c r="W33" s="1113"/>
      <c r="X33" s="1113"/>
      <c r="Y33" s="1113"/>
      <c r="Z33" s="1113"/>
      <c r="AA33" s="1113">
        <v>5</v>
      </c>
      <c r="AB33" s="1113"/>
      <c r="AC33" s="1113"/>
      <c r="AD33" s="1113"/>
      <c r="AE33" s="1114"/>
      <c r="AF33" s="1088">
        <v>5</v>
      </c>
      <c r="AG33" s="1089"/>
      <c r="AH33" s="1089"/>
      <c r="AI33" s="1089"/>
      <c r="AJ33" s="1090"/>
      <c r="AK33" s="1049">
        <v>158</v>
      </c>
      <c r="AL33" s="1040"/>
      <c r="AM33" s="1040"/>
      <c r="AN33" s="1040"/>
      <c r="AO33" s="1040"/>
      <c r="AP33" s="1040">
        <v>1810</v>
      </c>
      <c r="AQ33" s="1040"/>
      <c r="AR33" s="1040"/>
      <c r="AS33" s="1040"/>
      <c r="AT33" s="1040"/>
      <c r="AU33" s="1040">
        <v>1750</v>
      </c>
      <c r="AV33" s="1040"/>
      <c r="AW33" s="1040"/>
      <c r="AX33" s="1040"/>
      <c r="AY33" s="1040"/>
      <c r="AZ33" s="1111" t="s">
        <v>597</v>
      </c>
      <c r="BA33" s="1111"/>
      <c r="BB33" s="1111"/>
      <c r="BC33" s="1111"/>
      <c r="BD33" s="1111"/>
      <c r="BE33" s="1101" t="s">
        <v>399</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400</v>
      </c>
      <c r="C34" s="1107"/>
      <c r="D34" s="1107"/>
      <c r="E34" s="1107"/>
      <c r="F34" s="1107"/>
      <c r="G34" s="1107"/>
      <c r="H34" s="1107"/>
      <c r="I34" s="1107"/>
      <c r="J34" s="1107"/>
      <c r="K34" s="1107"/>
      <c r="L34" s="1107"/>
      <c r="M34" s="1107"/>
      <c r="N34" s="1107"/>
      <c r="O34" s="1107"/>
      <c r="P34" s="1108"/>
      <c r="Q34" s="1112">
        <v>44</v>
      </c>
      <c r="R34" s="1113"/>
      <c r="S34" s="1113"/>
      <c r="T34" s="1113"/>
      <c r="U34" s="1113"/>
      <c r="V34" s="1113">
        <v>42</v>
      </c>
      <c r="W34" s="1113"/>
      <c r="X34" s="1113"/>
      <c r="Y34" s="1113"/>
      <c r="Z34" s="1113"/>
      <c r="AA34" s="1113">
        <v>1</v>
      </c>
      <c r="AB34" s="1113"/>
      <c r="AC34" s="1113"/>
      <c r="AD34" s="1113"/>
      <c r="AE34" s="1114"/>
      <c r="AF34" s="1088">
        <v>1</v>
      </c>
      <c r="AG34" s="1089"/>
      <c r="AH34" s="1089"/>
      <c r="AI34" s="1089"/>
      <c r="AJ34" s="1090"/>
      <c r="AK34" s="1049">
        <v>35</v>
      </c>
      <c r="AL34" s="1040"/>
      <c r="AM34" s="1040"/>
      <c r="AN34" s="1040"/>
      <c r="AO34" s="1040"/>
      <c r="AP34" s="1040">
        <v>227</v>
      </c>
      <c r="AQ34" s="1040"/>
      <c r="AR34" s="1040"/>
      <c r="AS34" s="1040"/>
      <c r="AT34" s="1040"/>
      <c r="AU34" s="1040">
        <v>227</v>
      </c>
      <c r="AV34" s="1040"/>
      <c r="AW34" s="1040"/>
      <c r="AX34" s="1040"/>
      <c r="AY34" s="1040"/>
      <c r="AZ34" s="1111" t="s">
        <v>597</v>
      </c>
      <c r="BA34" s="1111"/>
      <c r="BB34" s="1111"/>
      <c r="BC34" s="1111"/>
      <c r="BD34" s="1111"/>
      <c r="BE34" s="1101" t="s">
        <v>401</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402</v>
      </c>
      <c r="C35" s="1107"/>
      <c r="D35" s="1107"/>
      <c r="E35" s="1107"/>
      <c r="F35" s="1107"/>
      <c r="G35" s="1107"/>
      <c r="H35" s="1107"/>
      <c r="I35" s="1107"/>
      <c r="J35" s="1107"/>
      <c r="K35" s="1107"/>
      <c r="L35" s="1107"/>
      <c r="M35" s="1107"/>
      <c r="N35" s="1107"/>
      <c r="O35" s="1107"/>
      <c r="P35" s="1108"/>
      <c r="Q35" s="1112">
        <v>339</v>
      </c>
      <c r="R35" s="1113"/>
      <c r="S35" s="1113"/>
      <c r="T35" s="1113"/>
      <c r="U35" s="1113"/>
      <c r="V35" s="1113">
        <v>331</v>
      </c>
      <c r="W35" s="1113"/>
      <c r="X35" s="1113"/>
      <c r="Y35" s="1113"/>
      <c r="Z35" s="1113"/>
      <c r="AA35" s="1113">
        <v>8</v>
      </c>
      <c r="AB35" s="1113"/>
      <c r="AC35" s="1113"/>
      <c r="AD35" s="1113"/>
      <c r="AE35" s="1114"/>
      <c r="AF35" s="1088">
        <v>22</v>
      </c>
      <c r="AG35" s="1089"/>
      <c r="AH35" s="1089"/>
      <c r="AI35" s="1089"/>
      <c r="AJ35" s="1090"/>
      <c r="AK35" s="1049" t="s">
        <v>597</v>
      </c>
      <c r="AL35" s="1040"/>
      <c r="AM35" s="1040"/>
      <c r="AN35" s="1040"/>
      <c r="AO35" s="1040"/>
      <c r="AP35" s="1040" t="s">
        <v>597</v>
      </c>
      <c r="AQ35" s="1040"/>
      <c r="AR35" s="1040"/>
      <c r="AS35" s="1040"/>
      <c r="AT35" s="1040"/>
      <c r="AU35" s="1040" t="s">
        <v>597</v>
      </c>
      <c r="AV35" s="1040"/>
      <c r="AW35" s="1040"/>
      <c r="AX35" s="1040"/>
      <c r="AY35" s="1040"/>
      <c r="AZ35" s="1111" t="s">
        <v>597</v>
      </c>
      <c r="BA35" s="1111"/>
      <c r="BB35" s="1111"/>
      <c r="BC35" s="1111"/>
      <c r="BD35" s="1111"/>
      <c r="BE35" s="1101" t="s">
        <v>403</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404</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379</v>
      </c>
      <c r="B63" s="1013" t="s">
        <v>405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409</v>
      </c>
      <c r="AG63" s="1028"/>
      <c r="AH63" s="1028"/>
      <c r="AI63" s="1028"/>
      <c r="AJ63" s="1099"/>
      <c r="AK63" s="1100"/>
      <c r="AL63" s="1032"/>
      <c r="AM63" s="1032"/>
      <c r="AN63" s="1032"/>
      <c r="AO63" s="1032"/>
      <c r="AP63" s="1028">
        <v>2850</v>
      </c>
      <c r="AQ63" s="1028"/>
      <c r="AR63" s="1028"/>
      <c r="AS63" s="1028"/>
      <c r="AT63" s="1028"/>
      <c r="AU63" s="1028">
        <v>2053</v>
      </c>
      <c r="AV63" s="1028"/>
      <c r="AW63" s="1028"/>
      <c r="AX63" s="1028"/>
      <c r="AY63" s="1028"/>
      <c r="AZ63" s="1094"/>
      <c r="BA63" s="1094"/>
      <c r="BB63" s="1094"/>
      <c r="BC63" s="1094"/>
      <c r="BD63" s="1094"/>
      <c r="BE63" s="1029"/>
      <c r="BF63" s="1029"/>
      <c r="BG63" s="1029"/>
      <c r="BH63" s="1029"/>
      <c r="BI63" s="1030"/>
      <c r="BJ63" s="1095" t="s">
        <v>406</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408</v>
      </c>
      <c r="B66" s="1065"/>
      <c r="C66" s="1065"/>
      <c r="D66" s="1065"/>
      <c r="E66" s="1065"/>
      <c r="F66" s="1065"/>
      <c r="G66" s="1065"/>
      <c r="H66" s="1065"/>
      <c r="I66" s="1065"/>
      <c r="J66" s="1065"/>
      <c r="K66" s="1065"/>
      <c r="L66" s="1065"/>
      <c r="M66" s="1065"/>
      <c r="N66" s="1065"/>
      <c r="O66" s="1065"/>
      <c r="P66" s="1066"/>
      <c r="Q66" s="1070" t="s">
        <v>409</v>
      </c>
      <c r="R66" s="1071"/>
      <c r="S66" s="1071"/>
      <c r="T66" s="1071"/>
      <c r="U66" s="1072"/>
      <c r="V66" s="1070" t="s">
        <v>410</v>
      </c>
      <c r="W66" s="1071"/>
      <c r="X66" s="1071"/>
      <c r="Y66" s="1071"/>
      <c r="Z66" s="1072"/>
      <c r="AA66" s="1070" t="s">
        <v>411</v>
      </c>
      <c r="AB66" s="1071"/>
      <c r="AC66" s="1071"/>
      <c r="AD66" s="1071"/>
      <c r="AE66" s="1072"/>
      <c r="AF66" s="1076" t="s">
        <v>412</v>
      </c>
      <c r="AG66" s="1077"/>
      <c r="AH66" s="1077"/>
      <c r="AI66" s="1077"/>
      <c r="AJ66" s="1078"/>
      <c r="AK66" s="1070" t="s">
        <v>413</v>
      </c>
      <c r="AL66" s="1065"/>
      <c r="AM66" s="1065"/>
      <c r="AN66" s="1065"/>
      <c r="AO66" s="1066"/>
      <c r="AP66" s="1070" t="s">
        <v>414</v>
      </c>
      <c r="AQ66" s="1071"/>
      <c r="AR66" s="1071"/>
      <c r="AS66" s="1071"/>
      <c r="AT66" s="1072"/>
      <c r="AU66" s="1070" t="s">
        <v>415</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589</v>
      </c>
      <c r="C68" s="1055"/>
      <c r="D68" s="1055"/>
      <c r="E68" s="1055"/>
      <c r="F68" s="1055"/>
      <c r="G68" s="1055"/>
      <c r="H68" s="1055"/>
      <c r="I68" s="1055"/>
      <c r="J68" s="1055"/>
      <c r="K68" s="1055"/>
      <c r="L68" s="1055"/>
      <c r="M68" s="1055"/>
      <c r="N68" s="1055"/>
      <c r="O68" s="1055"/>
      <c r="P68" s="1056"/>
      <c r="Q68" s="1057">
        <v>2304</v>
      </c>
      <c r="R68" s="1051"/>
      <c r="S68" s="1051"/>
      <c r="T68" s="1051"/>
      <c r="U68" s="1051"/>
      <c r="V68" s="1051">
        <v>2262</v>
      </c>
      <c r="W68" s="1051"/>
      <c r="X68" s="1051"/>
      <c r="Y68" s="1051"/>
      <c r="Z68" s="1051"/>
      <c r="AA68" s="1051">
        <v>42</v>
      </c>
      <c r="AB68" s="1051"/>
      <c r="AC68" s="1051"/>
      <c r="AD68" s="1051"/>
      <c r="AE68" s="1051"/>
      <c r="AF68" s="1051">
        <v>42</v>
      </c>
      <c r="AG68" s="1051"/>
      <c r="AH68" s="1051"/>
      <c r="AI68" s="1051"/>
      <c r="AJ68" s="1051"/>
      <c r="AK68" s="1051" t="s">
        <v>522</v>
      </c>
      <c r="AL68" s="1051"/>
      <c r="AM68" s="1051"/>
      <c r="AN68" s="1051"/>
      <c r="AO68" s="1051"/>
      <c r="AP68" s="1051">
        <v>2175</v>
      </c>
      <c r="AQ68" s="1051"/>
      <c r="AR68" s="1051"/>
      <c r="AS68" s="1051"/>
      <c r="AT68" s="1051"/>
      <c r="AU68" s="1051">
        <v>151</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590</v>
      </c>
      <c r="C69" s="1044"/>
      <c r="D69" s="1044"/>
      <c r="E69" s="1044"/>
      <c r="F69" s="1044"/>
      <c r="G69" s="1044"/>
      <c r="H69" s="1044"/>
      <c r="I69" s="1044"/>
      <c r="J69" s="1044"/>
      <c r="K69" s="1044"/>
      <c r="L69" s="1044"/>
      <c r="M69" s="1044"/>
      <c r="N69" s="1044"/>
      <c r="O69" s="1044"/>
      <c r="P69" s="1045"/>
      <c r="Q69" s="1046">
        <v>22</v>
      </c>
      <c r="R69" s="1040"/>
      <c r="S69" s="1040"/>
      <c r="T69" s="1040"/>
      <c r="U69" s="1040"/>
      <c r="V69" s="1040">
        <v>20</v>
      </c>
      <c r="W69" s="1040"/>
      <c r="X69" s="1040"/>
      <c r="Y69" s="1040"/>
      <c r="Z69" s="1040"/>
      <c r="AA69" s="1040">
        <v>2</v>
      </c>
      <c r="AB69" s="1040"/>
      <c r="AC69" s="1040"/>
      <c r="AD69" s="1040"/>
      <c r="AE69" s="1040"/>
      <c r="AF69" s="1040">
        <v>2</v>
      </c>
      <c r="AG69" s="1040"/>
      <c r="AH69" s="1040"/>
      <c r="AI69" s="1040"/>
      <c r="AJ69" s="1040"/>
      <c r="AK69" s="1040" t="s">
        <v>522</v>
      </c>
      <c r="AL69" s="1040"/>
      <c r="AM69" s="1040"/>
      <c r="AN69" s="1040"/>
      <c r="AO69" s="1040"/>
      <c r="AP69" s="1040" t="s">
        <v>522</v>
      </c>
      <c r="AQ69" s="1040"/>
      <c r="AR69" s="1040"/>
      <c r="AS69" s="1040"/>
      <c r="AT69" s="1040"/>
      <c r="AU69" s="1040" t="s">
        <v>522</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591</v>
      </c>
      <c r="C70" s="1044"/>
      <c r="D70" s="1044"/>
      <c r="E70" s="1044"/>
      <c r="F70" s="1044"/>
      <c r="G70" s="1044"/>
      <c r="H70" s="1044"/>
      <c r="I70" s="1044"/>
      <c r="J70" s="1044"/>
      <c r="K70" s="1044"/>
      <c r="L70" s="1044"/>
      <c r="M70" s="1044"/>
      <c r="N70" s="1044"/>
      <c r="O70" s="1044"/>
      <c r="P70" s="1045"/>
      <c r="Q70" s="1046">
        <v>1131</v>
      </c>
      <c r="R70" s="1040"/>
      <c r="S70" s="1040"/>
      <c r="T70" s="1040"/>
      <c r="U70" s="1040"/>
      <c r="V70" s="1040">
        <v>1127</v>
      </c>
      <c r="W70" s="1040"/>
      <c r="X70" s="1040"/>
      <c r="Y70" s="1040"/>
      <c r="Z70" s="1040"/>
      <c r="AA70" s="1040">
        <v>4</v>
      </c>
      <c r="AB70" s="1040"/>
      <c r="AC70" s="1040"/>
      <c r="AD70" s="1040"/>
      <c r="AE70" s="1040"/>
      <c r="AF70" s="1040">
        <v>4</v>
      </c>
      <c r="AG70" s="1040"/>
      <c r="AH70" s="1040"/>
      <c r="AI70" s="1040"/>
      <c r="AJ70" s="1040"/>
      <c r="AK70" s="1040" t="s">
        <v>522</v>
      </c>
      <c r="AL70" s="1040"/>
      <c r="AM70" s="1040"/>
      <c r="AN70" s="1040"/>
      <c r="AO70" s="1040"/>
      <c r="AP70" s="1040" t="s">
        <v>522</v>
      </c>
      <c r="AQ70" s="1040"/>
      <c r="AR70" s="1040"/>
      <c r="AS70" s="1040"/>
      <c r="AT70" s="1040"/>
      <c r="AU70" s="1040" t="s">
        <v>522</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592</v>
      </c>
      <c r="C71" s="1044"/>
      <c r="D71" s="1044"/>
      <c r="E71" s="1044"/>
      <c r="F71" s="1044"/>
      <c r="G71" s="1044"/>
      <c r="H71" s="1044"/>
      <c r="I71" s="1044"/>
      <c r="J71" s="1044"/>
      <c r="K71" s="1044"/>
      <c r="L71" s="1044"/>
      <c r="M71" s="1044"/>
      <c r="N71" s="1044"/>
      <c r="O71" s="1044"/>
      <c r="P71" s="1045"/>
      <c r="Q71" s="1046">
        <v>90</v>
      </c>
      <c r="R71" s="1040"/>
      <c r="S71" s="1040"/>
      <c r="T71" s="1040"/>
      <c r="U71" s="1040"/>
      <c r="V71" s="1040">
        <v>77</v>
      </c>
      <c r="W71" s="1040"/>
      <c r="X71" s="1040"/>
      <c r="Y71" s="1040"/>
      <c r="Z71" s="1040"/>
      <c r="AA71" s="1040">
        <v>13</v>
      </c>
      <c r="AB71" s="1040"/>
      <c r="AC71" s="1040"/>
      <c r="AD71" s="1040"/>
      <c r="AE71" s="1040"/>
      <c r="AF71" s="1040">
        <v>13</v>
      </c>
      <c r="AG71" s="1040"/>
      <c r="AH71" s="1040"/>
      <c r="AI71" s="1040"/>
      <c r="AJ71" s="1040"/>
      <c r="AK71" s="1040">
        <v>8</v>
      </c>
      <c r="AL71" s="1040"/>
      <c r="AM71" s="1040"/>
      <c r="AN71" s="1040"/>
      <c r="AO71" s="1040"/>
      <c r="AP71" s="1040" t="s">
        <v>522</v>
      </c>
      <c r="AQ71" s="1040"/>
      <c r="AR71" s="1040"/>
      <c r="AS71" s="1040"/>
      <c r="AT71" s="1040"/>
      <c r="AU71" s="1040" t="s">
        <v>522</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593</v>
      </c>
      <c r="C72" s="1044"/>
      <c r="D72" s="1044"/>
      <c r="E72" s="1044"/>
      <c r="F72" s="1044"/>
      <c r="G72" s="1044"/>
      <c r="H72" s="1044"/>
      <c r="I72" s="1044"/>
      <c r="J72" s="1044"/>
      <c r="K72" s="1044"/>
      <c r="L72" s="1044"/>
      <c r="M72" s="1044"/>
      <c r="N72" s="1044"/>
      <c r="O72" s="1044"/>
      <c r="P72" s="1045"/>
      <c r="Q72" s="1046">
        <v>7568</v>
      </c>
      <c r="R72" s="1040"/>
      <c r="S72" s="1040"/>
      <c r="T72" s="1040"/>
      <c r="U72" s="1040"/>
      <c r="V72" s="1040">
        <v>7340</v>
      </c>
      <c r="W72" s="1040"/>
      <c r="X72" s="1040"/>
      <c r="Y72" s="1040"/>
      <c r="Z72" s="1040"/>
      <c r="AA72" s="1040">
        <v>228</v>
      </c>
      <c r="AB72" s="1040"/>
      <c r="AC72" s="1040"/>
      <c r="AD72" s="1040"/>
      <c r="AE72" s="1040"/>
      <c r="AF72" s="1040">
        <v>228</v>
      </c>
      <c r="AG72" s="1040"/>
      <c r="AH72" s="1040"/>
      <c r="AI72" s="1040"/>
      <c r="AJ72" s="1040"/>
      <c r="AK72" s="1040" t="s">
        <v>522</v>
      </c>
      <c r="AL72" s="1040"/>
      <c r="AM72" s="1040"/>
      <c r="AN72" s="1040"/>
      <c r="AO72" s="1040"/>
      <c r="AP72" s="1040" t="s">
        <v>522</v>
      </c>
      <c r="AQ72" s="1040"/>
      <c r="AR72" s="1040"/>
      <c r="AS72" s="1040"/>
      <c r="AT72" s="1040"/>
      <c r="AU72" s="1040" t="s">
        <v>522</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594</v>
      </c>
      <c r="C73" s="1044"/>
      <c r="D73" s="1044"/>
      <c r="E73" s="1044"/>
      <c r="F73" s="1044"/>
      <c r="G73" s="1044"/>
      <c r="H73" s="1044"/>
      <c r="I73" s="1044"/>
      <c r="J73" s="1044"/>
      <c r="K73" s="1044"/>
      <c r="L73" s="1044"/>
      <c r="M73" s="1044"/>
      <c r="N73" s="1044"/>
      <c r="O73" s="1044"/>
      <c r="P73" s="1045"/>
      <c r="Q73" s="1046">
        <v>1037</v>
      </c>
      <c r="R73" s="1040"/>
      <c r="S73" s="1040"/>
      <c r="T73" s="1040"/>
      <c r="U73" s="1040"/>
      <c r="V73" s="1040">
        <v>988</v>
      </c>
      <c r="W73" s="1040"/>
      <c r="X73" s="1040"/>
      <c r="Y73" s="1040"/>
      <c r="Z73" s="1040"/>
      <c r="AA73" s="1040">
        <v>49</v>
      </c>
      <c r="AB73" s="1040"/>
      <c r="AC73" s="1040"/>
      <c r="AD73" s="1040"/>
      <c r="AE73" s="1040"/>
      <c r="AF73" s="1040">
        <v>49</v>
      </c>
      <c r="AG73" s="1040"/>
      <c r="AH73" s="1040"/>
      <c r="AI73" s="1040"/>
      <c r="AJ73" s="1040"/>
      <c r="AK73" s="1040" t="s">
        <v>596</v>
      </c>
      <c r="AL73" s="1040"/>
      <c r="AM73" s="1040"/>
      <c r="AN73" s="1040"/>
      <c r="AO73" s="1040"/>
      <c r="AP73" s="1040" t="s">
        <v>522</v>
      </c>
      <c r="AQ73" s="1040"/>
      <c r="AR73" s="1040"/>
      <c r="AS73" s="1040"/>
      <c r="AT73" s="1040"/>
      <c r="AU73" s="1040" t="s">
        <v>522</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595</v>
      </c>
      <c r="C74" s="1044"/>
      <c r="D74" s="1044"/>
      <c r="E74" s="1044"/>
      <c r="F74" s="1044"/>
      <c r="G74" s="1044"/>
      <c r="H74" s="1044"/>
      <c r="I74" s="1044"/>
      <c r="J74" s="1044"/>
      <c r="K74" s="1044"/>
      <c r="L74" s="1044"/>
      <c r="M74" s="1044"/>
      <c r="N74" s="1044"/>
      <c r="O74" s="1044"/>
      <c r="P74" s="1045"/>
      <c r="Q74" s="1046">
        <v>159888</v>
      </c>
      <c r="R74" s="1040"/>
      <c r="S74" s="1040"/>
      <c r="T74" s="1040"/>
      <c r="U74" s="1040"/>
      <c r="V74" s="1040">
        <v>153993</v>
      </c>
      <c r="W74" s="1040"/>
      <c r="X74" s="1040"/>
      <c r="Y74" s="1040"/>
      <c r="Z74" s="1040"/>
      <c r="AA74" s="1040">
        <v>5895</v>
      </c>
      <c r="AB74" s="1040"/>
      <c r="AC74" s="1040"/>
      <c r="AD74" s="1040"/>
      <c r="AE74" s="1040"/>
      <c r="AF74" s="1040">
        <v>5895</v>
      </c>
      <c r="AG74" s="1040"/>
      <c r="AH74" s="1040"/>
      <c r="AI74" s="1040"/>
      <c r="AJ74" s="1040"/>
      <c r="AK74" s="1040">
        <v>1635</v>
      </c>
      <c r="AL74" s="1040"/>
      <c r="AM74" s="1040"/>
      <c r="AN74" s="1040"/>
      <c r="AO74" s="1040"/>
      <c r="AP74" s="1040" t="s">
        <v>522</v>
      </c>
      <c r="AQ74" s="1040"/>
      <c r="AR74" s="1040"/>
      <c r="AS74" s="1040"/>
      <c r="AT74" s="1040"/>
      <c r="AU74" s="1040" t="s">
        <v>522</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379</v>
      </c>
      <c r="B88" s="1013" t="s">
        <v>416</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6233</v>
      </c>
      <c r="AG88" s="1028"/>
      <c r="AH88" s="1028"/>
      <c r="AI88" s="1028"/>
      <c r="AJ88" s="1028"/>
      <c r="AK88" s="1032"/>
      <c r="AL88" s="1032"/>
      <c r="AM88" s="1032"/>
      <c r="AN88" s="1032"/>
      <c r="AO88" s="1032"/>
      <c r="AP88" s="1028">
        <v>2175</v>
      </c>
      <c r="AQ88" s="1028"/>
      <c r="AR88" s="1028"/>
      <c r="AS88" s="1028"/>
      <c r="AT88" s="1028"/>
      <c r="AU88" s="1028">
        <v>151</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1013" t="s">
        <v>417</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20</v>
      </c>
      <c r="CS102" s="1020"/>
      <c r="CT102" s="1020"/>
      <c r="CU102" s="1020"/>
      <c r="CV102" s="1021"/>
      <c r="CW102" s="1019" t="s">
        <v>599</v>
      </c>
      <c r="CX102" s="1020"/>
      <c r="CY102" s="1020"/>
      <c r="CZ102" s="1020"/>
      <c r="DA102" s="1021"/>
      <c r="DB102" s="1019" t="s">
        <v>599</v>
      </c>
      <c r="DC102" s="1020"/>
      <c r="DD102" s="1020"/>
      <c r="DE102" s="1020"/>
      <c r="DF102" s="1021"/>
      <c r="DG102" s="1019" t="s">
        <v>599</v>
      </c>
      <c r="DH102" s="1020"/>
      <c r="DI102" s="1020"/>
      <c r="DJ102" s="1020"/>
      <c r="DK102" s="1021"/>
      <c r="DL102" s="1019" t="s">
        <v>599</v>
      </c>
      <c r="DM102" s="1020"/>
      <c r="DN102" s="1020"/>
      <c r="DO102" s="1020"/>
      <c r="DP102" s="1021"/>
      <c r="DQ102" s="1019" t="s">
        <v>600</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424</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425</v>
      </c>
      <c r="AB109" s="963"/>
      <c r="AC109" s="963"/>
      <c r="AD109" s="963"/>
      <c r="AE109" s="964"/>
      <c r="AF109" s="965" t="s">
        <v>298</v>
      </c>
      <c r="AG109" s="963"/>
      <c r="AH109" s="963"/>
      <c r="AI109" s="963"/>
      <c r="AJ109" s="964"/>
      <c r="AK109" s="965" t="s">
        <v>297</v>
      </c>
      <c r="AL109" s="963"/>
      <c r="AM109" s="963"/>
      <c r="AN109" s="963"/>
      <c r="AO109" s="964"/>
      <c r="AP109" s="965" t="s">
        <v>426</v>
      </c>
      <c r="AQ109" s="963"/>
      <c r="AR109" s="963"/>
      <c r="AS109" s="963"/>
      <c r="AT109" s="994"/>
      <c r="AU109" s="962" t="s">
        <v>424</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425</v>
      </c>
      <c r="BR109" s="963"/>
      <c r="BS109" s="963"/>
      <c r="BT109" s="963"/>
      <c r="BU109" s="964"/>
      <c r="BV109" s="965" t="s">
        <v>298</v>
      </c>
      <c r="BW109" s="963"/>
      <c r="BX109" s="963"/>
      <c r="BY109" s="963"/>
      <c r="BZ109" s="964"/>
      <c r="CA109" s="965" t="s">
        <v>297</v>
      </c>
      <c r="CB109" s="963"/>
      <c r="CC109" s="963"/>
      <c r="CD109" s="963"/>
      <c r="CE109" s="964"/>
      <c r="CF109" s="1001" t="s">
        <v>426</v>
      </c>
      <c r="CG109" s="1001"/>
      <c r="CH109" s="1001"/>
      <c r="CI109" s="1001"/>
      <c r="CJ109" s="1001"/>
      <c r="CK109" s="965" t="s">
        <v>427</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425</v>
      </c>
      <c r="DH109" s="963"/>
      <c r="DI109" s="963"/>
      <c r="DJ109" s="963"/>
      <c r="DK109" s="964"/>
      <c r="DL109" s="965" t="s">
        <v>298</v>
      </c>
      <c r="DM109" s="963"/>
      <c r="DN109" s="963"/>
      <c r="DO109" s="963"/>
      <c r="DP109" s="964"/>
      <c r="DQ109" s="965" t="s">
        <v>297</v>
      </c>
      <c r="DR109" s="963"/>
      <c r="DS109" s="963"/>
      <c r="DT109" s="963"/>
      <c r="DU109" s="964"/>
      <c r="DV109" s="965" t="s">
        <v>426</v>
      </c>
      <c r="DW109" s="963"/>
      <c r="DX109" s="963"/>
      <c r="DY109" s="963"/>
      <c r="DZ109" s="994"/>
    </row>
    <row r="110" spans="1:131" s="226" customFormat="1" ht="26.25" customHeight="1">
      <c r="A110" s="865" t="s">
        <v>428</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449809</v>
      </c>
      <c r="AB110" s="956"/>
      <c r="AC110" s="956"/>
      <c r="AD110" s="956"/>
      <c r="AE110" s="957"/>
      <c r="AF110" s="958">
        <v>429615</v>
      </c>
      <c r="AG110" s="956"/>
      <c r="AH110" s="956"/>
      <c r="AI110" s="956"/>
      <c r="AJ110" s="957"/>
      <c r="AK110" s="958">
        <v>424494</v>
      </c>
      <c r="AL110" s="956"/>
      <c r="AM110" s="956"/>
      <c r="AN110" s="956"/>
      <c r="AO110" s="957"/>
      <c r="AP110" s="959">
        <v>16.100000000000001</v>
      </c>
      <c r="AQ110" s="960"/>
      <c r="AR110" s="960"/>
      <c r="AS110" s="960"/>
      <c r="AT110" s="961"/>
      <c r="AU110" s="995" t="s">
        <v>65</v>
      </c>
      <c r="AV110" s="996"/>
      <c r="AW110" s="996"/>
      <c r="AX110" s="996"/>
      <c r="AY110" s="996"/>
      <c r="AZ110" s="921" t="s">
        <v>429</v>
      </c>
      <c r="BA110" s="866"/>
      <c r="BB110" s="866"/>
      <c r="BC110" s="866"/>
      <c r="BD110" s="866"/>
      <c r="BE110" s="866"/>
      <c r="BF110" s="866"/>
      <c r="BG110" s="866"/>
      <c r="BH110" s="866"/>
      <c r="BI110" s="866"/>
      <c r="BJ110" s="866"/>
      <c r="BK110" s="866"/>
      <c r="BL110" s="866"/>
      <c r="BM110" s="866"/>
      <c r="BN110" s="866"/>
      <c r="BO110" s="866"/>
      <c r="BP110" s="867"/>
      <c r="BQ110" s="922">
        <v>5198808</v>
      </c>
      <c r="BR110" s="903"/>
      <c r="BS110" s="903"/>
      <c r="BT110" s="903"/>
      <c r="BU110" s="903"/>
      <c r="BV110" s="903">
        <v>5651413</v>
      </c>
      <c r="BW110" s="903"/>
      <c r="BX110" s="903"/>
      <c r="BY110" s="903"/>
      <c r="BZ110" s="903"/>
      <c r="CA110" s="903">
        <v>5935092</v>
      </c>
      <c r="CB110" s="903"/>
      <c r="CC110" s="903"/>
      <c r="CD110" s="903"/>
      <c r="CE110" s="903"/>
      <c r="CF110" s="927">
        <v>224.8</v>
      </c>
      <c r="CG110" s="928"/>
      <c r="CH110" s="928"/>
      <c r="CI110" s="928"/>
      <c r="CJ110" s="928"/>
      <c r="CK110" s="991" t="s">
        <v>430</v>
      </c>
      <c r="CL110" s="877"/>
      <c r="CM110" s="952" t="s">
        <v>431</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432</v>
      </c>
      <c r="DH110" s="903"/>
      <c r="DI110" s="903"/>
      <c r="DJ110" s="903"/>
      <c r="DK110" s="903"/>
      <c r="DL110" s="903" t="s">
        <v>406</v>
      </c>
      <c r="DM110" s="903"/>
      <c r="DN110" s="903"/>
      <c r="DO110" s="903"/>
      <c r="DP110" s="903"/>
      <c r="DQ110" s="903" t="s">
        <v>432</v>
      </c>
      <c r="DR110" s="903"/>
      <c r="DS110" s="903"/>
      <c r="DT110" s="903"/>
      <c r="DU110" s="903"/>
      <c r="DV110" s="904" t="s">
        <v>433</v>
      </c>
      <c r="DW110" s="904"/>
      <c r="DX110" s="904"/>
      <c r="DY110" s="904"/>
      <c r="DZ110" s="905"/>
    </row>
    <row r="111" spans="1:131" s="226" customFormat="1" ht="26.25" customHeight="1">
      <c r="A111" s="832" t="s">
        <v>434</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435</v>
      </c>
      <c r="AB111" s="984"/>
      <c r="AC111" s="984"/>
      <c r="AD111" s="984"/>
      <c r="AE111" s="985"/>
      <c r="AF111" s="986" t="s">
        <v>406</v>
      </c>
      <c r="AG111" s="984"/>
      <c r="AH111" s="984"/>
      <c r="AI111" s="984"/>
      <c r="AJ111" s="985"/>
      <c r="AK111" s="986" t="s">
        <v>435</v>
      </c>
      <c r="AL111" s="984"/>
      <c r="AM111" s="984"/>
      <c r="AN111" s="984"/>
      <c r="AO111" s="985"/>
      <c r="AP111" s="987" t="s">
        <v>433</v>
      </c>
      <c r="AQ111" s="988"/>
      <c r="AR111" s="988"/>
      <c r="AS111" s="988"/>
      <c r="AT111" s="989"/>
      <c r="AU111" s="997"/>
      <c r="AV111" s="998"/>
      <c r="AW111" s="998"/>
      <c r="AX111" s="998"/>
      <c r="AY111" s="998"/>
      <c r="AZ111" s="873" t="s">
        <v>436</v>
      </c>
      <c r="BA111" s="808"/>
      <c r="BB111" s="808"/>
      <c r="BC111" s="808"/>
      <c r="BD111" s="808"/>
      <c r="BE111" s="808"/>
      <c r="BF111" s="808"/>
      <c r="BG111" s="808"/>
      <c r="BH111" s="808"/>
      <c r="BI111" s="808"/>
      <c r="BJ111" s="808"/>
      <c r="BK111" s="808"/>
      <c r="BL111" s="808"/>
      <c r="BM111" s="808"/>
      <c r="BN111" s="808"/>
      <c r="BO111" s="808"/>
      <c r="BP111" s="809"/>
      <c r="BQ111" s="874">
        <v>24095</v>
      </c>
      <c r="BR111" s="875"/>
      <c r="BS111" s="875"/>
      <c r="BT111" s="875"/>
      <c r="BU111" s="875"/>
      <c r="BV111" s="875">
        <v>11995</v>
      </c>
      <c r="BW111" s="875"/>
      <c r="BX111" s="875"/>
      <c r="BY111" s="875"/>
      <c r="BZ111" s="875"/>
      <c r="CA111" s="875" t="s">
        <v>437</v>
      </c>
      <c r="CB111" s="875"/>
      <c r="CC111" s="875"/>
      <c r="CD111" s="875"/>
      <c r="CE111" s="875"/>
      <c r="CF111" s="936" t="s">
        <v>438</v>
      </c>
      <c r="CG111" s="937"/>
      <c r="CH111" s="937"/>
      <c r="CI111" s="937"/>
      <c r="CJ111" s="937"/>
      <c r="CK111" s="992"/>
      <c r="CL111" s="879"/>
      <c r="CM111" s="882" t="s">
        <v>439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435</v>
      </c>
      <c r="DH111" s="875"/>
      <c r="DI111" s="875"/>
      <c r="DJ111" s="875"/>
      <c r="DK111" s="875"/>
      <c r="DL111" s="875" t="s">
        <v>435</v>
      </c>
      <c r="DM111" s="875"/>
      <c r="DN111" s="875"/>
      <c r="DO111" s="875"/>
      <c r="DP111" s="875"/>
      <c r="DQ111" s="875" t="s">
        <v>435</v>
      </c>
      <c r="DR111" s="875"/>
      <c r="DS111" s="875"/>
      <c r="DT111" s="875"/>
      <c r="DU111" s="875"/>
      <c r="DV111" s="852" t="s">
        <v>438</v>
      </c>
      <c r="DW111" s="852"/>
      <c r="DX111" s="852"/>
      <c r="DY111" s="852"/>
      <c r="DZ111" s="853"/>
    </row>
    <row r="112" spans="1:131" s="226" customFormat="1" ht="26.25" customHeight="1">
      <c r="A112" s="977" t="s">
        <v>440</v>
      </c>
      <c r="B112" s="978"/>
      <c r="C112" s="808" t="s">
        <v>441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435</v>
      </c>
      <c r="AB112" s="838"/>
      <c r="AC112" s="838"/>
      <c r="AD112" s="838"/>
      <c r="AE112" s="839"/>
      <c r="AF112" s="840" t="s">
        <v>437</v>
      </c>
      <c r="AG112" s="838"/>
      <c r="AH112" s="838"/>
      <c r="AI112" s="838"/>
      <c r="AJ112" s="839"/>
      <c r="AK112" s="840" t="s">
        <v>435</v>
      </c>
      <c r="AL112" s="838"/>
      <c r="AM112" s="838"/>
      <c r="AN112" s="838"/>
      <c r="AO112" s="839"/>
      <c r="AP112" s="885" t="s">
        <v>437</v>
      </c>
      <c r="AQ112" s="886"/>
      <c r="AR112" s="886"/>
      <c r="AS112" s="886"/>
      <c r="AT112" s="887"/>
      <c r="AU112" s="997"/>
      <c r="AV112" s="998"/>
      <c r="AW112" s="998"/>
      <c r="AX112" s="998"/>
      <c r="AY112" s="998"/>
      <c r="AZ112" s="873" t="s">
        <v>442</v>
      </c>
      <c r="BA112" s="808"/>
      <c r="BB112" s="808"/>
      <c r="BC112" s="808"/>
      <c r="BD112" s="808"/>
      <c r="BE112" s="808"/>
      <c r="BF112" s="808"/>
      <c r="BG112" s="808"/>
      <c r="BH112" s="808"/>
      <c r="BI112" s="808"/>
      <c r="BJ112" s="808"/>
      <c r="BK112" s="808"/>
      <c r="BL112" s="808"/>
      <c r="BM112" s="808"/>
      <c r="BN112" s="808"/>
      <c r="BO112" s="808"/>
      <c r="BP112" s="809"/>
      <c r="BQ112" s="874">
        <v>2369505</v>
      </c>
      <c r="BR112" s="875"/>
      <c r="BS112" s="875"/>
      <c r="BT112" s="875"/>
      <c r="BU112" s="875"/>
      <c r="BV112" s="875">
        <v>2217694</v>
      </c>
      <c r="BW112" s="875"/>
      <c r="BX112" s="875"/>
      <c r="BY112" s="875"/>
      <c r="BZ112" s="875"/>
      <c r="CA112" s="875">
        <v>2053861</v>
      </c>
      <c r="CB112" s="875"/>
      <c r="CC112" s="875"/>
      <c r="CD112" s="875"/>
      <c r="CE112" s="875"/>
      <c r="CF112" s="936">
        <v>77.8</v>
      </c>
      <c r="CG112" s="937"/>
      <c r="CH112" s="937"/>
      <c r="CI112" s="937"/>
      <c r="CJ112" s="937"/>
      <c r="CK112" s="992"/>
      <c r="CL112" s="879"/>
      <c r="CM112" s="882" t="s">
        <v>443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432</v>
      </c>
      <c r="DH112" s="875"/>
      <c r="DI112" s="875"/>
      <c r="DJ112" s="875"/>
      <c r="DK112" s="875"/>
      <c r="DL112" s="875" t="s">
        <v>435</v>
      </c>
      <c r="DM112" s="875"/>
      <c r="DN112" s="875"/>
      <c r="DO112" s="875"/>
      <c r="DP112" s="875"/>
      <c r="DQ112" s="875" t="s">
        <v>432</v>
      </c>
      <c r="DR112" s="875"/>
      <c r="DS112" s="875"/>
      <c r="DT112" s="875"/>
      <c r="DU112" s="875"/>
      <c r="DV112" s="852" t="s">
        <v>432</v>
      </c>
      <c r="DW112" s="852"/>
      <c r="DX112" s="852"/>
      <c r="DY112" s="852"/>
      <c r="DZ112" s="853"/>
    </row>
    <row r="113" spans="1:130" s="226" customFormat="1" ht="26.25" customHeight="1">
      <c r="A113" s="979"/>
      <c r="B113" s="980"/>
      <c r="C113" s="808" t="s">
        <v>444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180542</v>
      </c>
      <c r="AB113" s="984"/>
      <c r="AC113" s="984"/>
      <c r="AD113" s="984"/>
      <c r="AE113" s="985"/>
      <c r="AF113" s="986">
        <v>175508</v>
      </c>
      <c r="AG113" s="984"/>
      <c r="AH113" s="984"/>
      <c r="AI113" s="984"/>
      <c r="AJ113" s="985"/>
      <c r="AK113" s="986">
        <v>177803</v>
      </c>
      <c r="AL113" s="984"/>
      <c r="AM113" s="984"/>
      <c r="AN113" s="984"/>
      <c r="AO113" s="985"/>
      <c r="AP113" s="987">
        <v>6.7</v>
      </c>
      <c r="AQ113" s="988"/>
      <c r="AR113" s="988"/>
      <c r="AS113" s="988"/>
      <c r="AT113" s="989"/>
      <c r="AU113" s="997"/>
      <c r="AV113" s="998"/>
      <c r="AW113" s="998"/>
      <c r="AX113" s="998"/>
      <c r="AY113" s="998"/>
      <c r="AZ113" s="873" t="s">
        <v>445</v>
      </c>
      <c r="BA113" s="808"/>
      <c r="BB113" s="808"/>
      <c r="BC113" s="808"/>
      <c r="BD113" s="808"/>
      <c r="BE113" s="808"/>
      <c r="BF113" s="808"/>
      <c r="BG113" s="808"/>
      <c r="BH113" s="808"/>
      <c r="BI113" s="808"/>
      <c r="BJ113" s="808"/>
      <c r="BK113" s="808"/>
      <c r="BL113" s="808"/>
      <c r="BM113" s="808"/>
      <c r="BN113" s="808"/>
      <c r="BO113" s="808"/>
      <c r="BP113" s="809"/>
      <c r="BQ113" s="874">
        <v>106581</v>
      </c>
      <c r="BR113" s="875"/>
      <c r="BS113" s="875"/>
      <c r="BT113" s="875"/>
      <c r="BU113" s="875"/>
      <c r="BV113" s="875">
        <v>150320</v>
      </c>
      <c r="BW113" s="875"/>
      <c r="BX113" s="875"/>
      <c r="BY113" s="875"/>
      <c r="BZ113" s="875"/>
      <c r="CA113" s="875">
        <v>151262</v>
      </c>
      <c r="CB113" s="875"/>
      <c r="CC113" s="875"/>
      <c r="CD113" s="875"/>
      <c r="CE113" s="875"/>
      <c r="CF113" s="936">
        <v>5.7</v>
      </c>
      <c r="CG113" s="937"/>
      <c r="CH113" s="937"/>
      <c r="CI113" s="937"/>
      <c r="CJ113" s="937"/>
      <c r="CK113" s="992"/>
      <c r="CL113" s="879"/>
      <c r="CM113" s="882" t="s">
        <v>446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432</v>
      </c>
      <c r="DH113" s="838"/>
      <c r="DI113" s="838"/>
      <c r="DJ113" s="838"/>
      <c r="DK113" s="839"/>
      <c r="DL113" s="840" t="s">
        <v>432</v>
      </c>
      <c r="DM113" s="838"/>
      <c r="DN113" s="838"/>
      <c r="DO113" s="838"/>
      <c r="DP113" s="839"/>
      <c r="DQ113" s="840" t="s">
        <v>432</v>
      </c>
      <c r="DR113" s="838"/>
      <c r="DS113" s="838"/>
      <c r="DT113" s="838"/>
      <c r="DU113" s="839"/>
      <c r="DV113" s="885" t="s">
        <v>432</v>
      </c>
      <c r="DW113" s="886"/>
      <c r="DX113" s="886"/>
      <c r="DY113" s="886"/>
      <c r="DZ113" s="887"/>
    </row>
    <row r="114" spans="1:130" s="226" customFormat="1" ht="26.25" customHeight="1">
      <c r="A114" s="979"/>
      <c r="B114" s="980"/>
      <c r="C114" s="808" t="s">
        <v>447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5372</v>
      </c>
      <c r="AB114" s="838"/>
      <c r="AC114" s="838"/>
      <c r="AD114" s="838"/>
      <c r="AE114" s="839"/>
      <c r="AF114" s="840">
        <v>6828</v>
      </c>
      <c r="AG114" s="838"/>
      <c r="AH114" s="838"/>
      <c r="AI114" s="838"/>
      <c r="AJ114" s="839"/>
      <c r="AK114" s="840">
        <v>7381</v>
      </c>
      <c r="AL114" s="838"/>
      <c r="AM114" s="838"/>
      <c r="AN114" s="838"/>
      <c r="AO114" s="839"/>
      <c r="AP114" s="885">
        <v>0.3</v>
      </c>
      <c r="AQ114" s="886"/>
      <c r="AR114" s="886"/>
      <c r="AS114" s="886"/>
      <c r="AT114" s="887"/>
      <c r="AU114" s="997"/>
      <c r="AV114" s="998"/>
      <c r="AW114" s="998"/>
      <c r="AX114" s="998"/>
      <c r="AY114" s="998"/>
      <c r="AZ114" s="873" t="s">
        <v>448</v>
      </c>
      <c r="BA114" s="808"/>
      <c r="BB114" s="808"/>
      <c r="BC114" s="808"/>
      <c r="BD114" s="808"/>
      <c r="BE114" s="808"/>
      <c r="BF114" s="808"/>
      <c r="BG114" s="808"/>
      <c r="BH114" s="808"/>
      <c r="BI114" s="808"/>
      <c r="BJ114" s="808"/>
      <c r="BK114" s="808"/>
      <c r="BL114" s="808"/>
      <c r="BM114" s="808"/>
      <c r="BN114" s="808"/>
      <c r="BO114" s="808"/>
      <c r="BP114" s="809"/>
      <c r="BQ114" s="874">
        <v>974791</v>
      </c>
      <c r="BR114" s="875"/>
      <c r="BS114" s="875"/>
      <c r="BT114" s="875"/>
      <c r="BU114" s="875"/>
      <c r="BV114" s="875">
        <v>901187</v>
      </c>
      <c r="BW114" s="875"/>
      <c r="BX114" s="875"/>
      <c r="BY114" s="875"/>
      <c r="BZ114" s="875"/>
      <c r="CA114" s="875">
        <v>889872</v>
      </c>
      <c r="CB114" s="875"/>
      <c r="CC114" s="875"/>
      <c r="CD114" s="875"/>
      <c r="CE114" s="875"/>
      <c r="CF114" s="936">
        <v>33.700000000000003</v>
      </c>
      <c r="CG114" s="937"/>
      <c r="CH114" s="937"/>
      <c r="CI114" s="937"/>
      <c r="CJ114" s="937"/>
      <c r="CK114" s="992"/>
      <c r="CL114" s="879"/>
      <c r="CM114" s="882" t="s">
        <v>449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432</v>
      </c>
      <c r="DH114" s="838"/>
      <c r="DI114" s="838"/>
      <c r="DJ114" s="838"/>
      <c r="DK114" s="839"/>
      <c r="DL114" s="840" t="s">
        <v>432</v>
      </c>
      <c r="DM114" s="838"/>
      <c r="DN114" s="838"/>
      <c r="DO114" s="838"/>
      <c r="DP114" s="839"/>
      <c r="DQ114" s="840" t="s">
        <v>432</v>
      </c>
      <c r="DR114" s="838"/>
      <c r="DS114" s="838"/>
      <c r="DT114" s="838"/>
      <c r="DU114" s="839"/>
      <c r="DV114" s="885" t="s">
        <v>437</v>
      </c>
      <c r="DW114" s="886"/>
      <c r="DX114" s="886"/>
      <c r="DY114" s="886"/>
      <c r="DZ114" s="887"/>
    </row>
    <row r="115" spans="1:130" s="226" customFormat="1" ht="26.25" customHeight="1">
      <c r="A115" s="979"/>
      <c r="B115" s="980"/>
      <c r="C115" s="808" t="s">
        <v>450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437</v>
      </c>
      <c r="AB115" s="984"/>
      <c r="AC115" s="984"/>
      <c r="AD115" s="984"/>
      <c r="AE115" s="985"/>
      <c r="AF115" s="986" t="s">
        <v>432</v>
      </c>
      <c r="AG115" s="984"/>
      <c r="AH115" s="984"/>
      <c r="AI115" s="984"/>
      <c r="AJ115" s="985"/>
      <c r="AK115" s="986" t="s">
        <v>435</v>
      </c>
      <c r="AL115" s="984"/>
      <c r="AM115" s="984"/>
      <c r="AN115" s="984"/>
      <c r="AO115" s="985"/>
      <c r="AP115" s="987" t="s">
        <v>437</v>
      </c>
      <c r="AQ115" s="988"/>
      <c r="AR115" s="988"/>
      <c r="AS115" s="988"/>
      <c r="AT115" s="989"/>
      <c r="AU115" s="997"/>
      <c r="AV115" s="998"/>
      <c r="AW115" s="998"/>
      <c r="AX115" s="998"/>
      <c r="AY115" s="998"/>
      <c r="AZ115" s="873" t="s">
        <v>451</v>
      </c>
      <c r="BA115" s="808"/>
      <c r="BB115" s="808"/>
      <c r="BC115" s="808"/>
      <c r="BD115" s="808"/>
      <c r="BE115" s="808"/>
      <c r="BF115" s="808"/>
      <c r="BG115" s="808"/>
      <c r="BH115" s="808"/>
      <c r="BI115" s="808"/>
      <c r="BJ115" s="808"/>
      <c r="BK115" s="808"/>
      <c r="BL115" s="808"/>
      <c r="BM115" s="808"/>
      <c r="BN115" s="808"/>
      <c r="BO115" s="808"/>
      <c r="BP115" s="809"/>
      <c r="BQ115" s="874" t="s">
        <v>437</v>
      </c>
      <c r="BR115" s="875"/>
      <c r="BS115" s="875"/>
      <c r="BT115" s="875"/>
      <c r="BU115" s="875"/>
      <c r="BV115" s="875" t="s">
        <v>432</v>
      </c>
      <c r="BW115" s="875"/>
      <c r="BX115" s="875"/>
      <c r="BY115" s="875"/>
      <c r="BZ115" s="875"/>
      <c r="CA115" s="875" t="s">
        <v>432</v>
      </c>
      <c r="CB115" s="875"/>
      <c r="CC115" s="875"/>
      <c r="CD115" s="875"/>
      <c r="CE115" s="875"/>
      <c r="CF115" s="936" t="s">
        <v>437</v>
      </c>
      <c r="CG115" s="937"/>
      <c r="CH115" s="937"/>
      <c r="CI115" s="937"/>
      <c r="CJ115" s="937"/>
      <c r="CK115" s="992"/>
      <c r="CL115" s="879"/>
      <c r="CM115" s="873" t="s">
        <v>452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432</v>
      </c>
      <c r="DH115" s="838"/>
      <c r="DI115" s="838"/>
      <c r="DJ115" s="838"/>
      <c r="DK115" s="839"/>
      <c r="DL115" s="840" t="s">
        <v>432</v>
      </c>
      <c r="DM115" s="838"/>
      <c r="DN115" s="838"/>
      <c r="DO115" s="838"/>
      <c r="DP115" s="839"/>
      <c r="DQ115" s="840" t="s">
        <v>437</v>
      </c>
      <c r="DR115" s="838"/>
      <c r="DS115" s="838"/>
      <c r="DT115" s="838"/>
      <c r="DU115" s="839"/>
      <c r="DV115" s="885" t="s">
        <v>432</v>
      </c>
      <c r="DW115" s="886"/>
      <c r="DX115" s="886"/>
      <c r="DY115" s="886"/>
      <c r="DZ115" s="887"/>
    </row>
    <row r="116" spans="1:130" s="226" customFormat="1" ht="26.25" customHeight="1">
      <c r="A116" s="981"/>
      <c r="B116" s="982"/>
      <c r="C116" s="941" t="s">
        <v>453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33</v>
      </c>
      <c r="AB116" s="838"/>
      <c r="AC116" s="838"/>
      <c r="AD116" s="838"/>
      <c r="AE116" s="839"/>
      <c r="AF116" s="840">
        <v>43</v>
      </c>
      <c r="AG116" s="838"/>
      <c r="AH116" s="838"/>
      <c r="AI116" s="838"/>
      <c r="AJ116" s="839"/>
      <c r="AK116" s="840">
        <v>69</v>
      </c>
      <c r="AL116" s="838"/>
      <c r="AM116" s="838"/>
      <c r="AN116" s="838"/>
      <c r="AO116" s="839"/>
      <c r="AP116" s="885">
        <v>0</v>
      </c>
      <c r="AQ116" s="886"/>
      <c r="AR116" s="886"/>
      <c r="AS116" s="886"/>
      <c r="AT116" s="887"/>
      <c r="AU116" s="997"/>
      <c r="AV116" s="998"/>
      <c r="AW116" s="998"/>
      <c r="AX116" s="998"/>
      <c r="AY116" s="998"/>
      <c r="AZ116" s="924" t="s">
        <v>454</v>
      </c>
      <c r="BA116" s="925"/>
      <c r="BB116" s="925"/>
      <c r="BC116" s="925"/>
      <c r="BD116" s="925"/>
      <c r="BE116" s="925"/>
      <c r="BF116" s="925"/>
      <c r="BG116" s="925"/>
      <c r="BH116" s="925"/>
      <c r="BI116" s="925"/>
      <c r="BJ116" s="925"/>
      <c r="BK116" s="925"/>
      <c r="BL116" s="925"/>
      <c r="BM116" s="925"/>
      <c r="BN116" s="925"/>
      <c r="BO116" s="925"/>
      <c r="BP116" s="926"/>
      <c r="BQ116" s="874" t="s">
        <v>437</v>
      </c>
      <c r="BR116" s="875"/>
      <c r="BS116" s="875"/>
      <c r="BT116" s="875"/>
      <c r="BU116" s="875"/>
      <c r="BV116" s="875" t="s">
        <v>432</v>
      </c>
      <c r="BW116" s="875"/>
      <c r="BX116" s="875"/>
      <c r="BY116" s="875"/>
      <c r="BZ116" s="875"/>
      <c r="CA116" s="875" t="s">
        <v>437</v>
      </c>
      <c r="CB116" s="875"/>
      <c r="CC116" s="875"/>
      <c r="CD116" s="875"/>
      <c r="CE116" s="875"/>
      <c r="CF116" s="936" t="s">
        <v>438</v>
      </c>
      <c r="CG116" s="937"/>
      <c r="CH116" s="937"/>
      <c r="CI116" s="937"/>
      <c r="CJ116" s="937"/>
      <c r="CK116" s="992"/>
      <c r="CL116" s="879"/>
      <c r="CM116" s="882" t="s">
        <v>455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24095</v>
      </c>
      <c r="DH116" s="838"/>
      <c r="DI116" s="838"/>
      <c r="DJ116" s="838"/>
      <c r="DK116" s="839"/>
      <c r="DL116" s="840">
        <v>11995</v>
      </c>
      <c r="DM116" s="838"/>
      <c r="DN116" s="838"/>
      <c r="DO116" s="838"/>
      <c r="DP116" s="839"/>
      <c r="DQ116" s="840" t="s">
        <v>438</v>
      </c>
      <c r="DR116" s="838"/>
      <c r="DS116" s="838"/>
      <c r="DT116" s="838"/>
      <c r="DU116" s="839"/>
      <c r="DV116" s="885" t="s">
        <v>432</v>
      </c>
      <c r="DW116" s="886"/>
      <c r="DX116" s="886"/>
      <c r="DY116" s="886"/>
      <c r="DZ116" s="887"/>
    </row>
    <row r="117" spans="1:130" s="226" customFormat="1" ht="26.25" customHeight="1">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456</v>
      </c>
      <c r="Z117" s="964"/>
      <c r="AA117" s="969">
        <v>635756</v>
      </c>
      <c r="AB117" s="970"/>
      <c r="AC117" s="970"/>
      <c r="AD117" s="970"/>
      <c r="AE117" s="971"/>
      <c r="AF117" s="972">
        <v>611994</v>
      </c>
      <c r="AG117" s="970"/>
      <c r="AH117" s="970"/>
      <c r="AI117" s="970"/>
      <c r="AJ117" s="971"/>
      <c r="AK117" s="972">
        <v>609747</v>
      </c>
      <c r="AL117" s="970"/>
      <c r="AM117" s="970"/>
      <c r="AN117" s="970"/>
      <c r="AO117" s="971"/>
      <c r="AP117" s="973"/>
      <c r="AQ117" s="974"/>
      <c r="AR117" s="974"/>
      <c r="AS117" s="974"/>
      <c r="AT117" s="975"/>
      <c r="AU117" s="997"/>
      <c r="AV117" s="998"/>
      <c r="AW117" s="998"/>
      <c r="AX117" s="998"/>
      <c r="AY117" s="998"/>
      <c r="AZ117" s="924" t="s">
        <v>457</v>
      </c>
      <c r="BA117" s="925"/>
      <c r="BB117" s="925"/>
      <c r="BC117" s="925"/>
      <c r="BD117" s="925"/>
      <c r="BE117" s="925"/>
      <c r="BF117" s="925"/>
      <c r="BG117" s="925"/>
      <c r="BH117" s="925"/>
      <c r="BI117" s="925"/>
      <c r="BJ117" s="925"/>
      <c r="BK117" s="925"/>
      <c r="BL117" s="925"/>
      <c r="BM117" s="925"/>
      <c r="BN117" s="925"/>
      <c r="BO117" s="925"/>
      <c r="BP117" s="926"/>
      <c r="BQ117" s="874" t="s">
        <v>406</v>
      </c>
      <c r="BR117" s="875"/>
      <c r="BS117" s="875"/>
      <c r="BT117" s="875"/>
      <c r="BU117" s="875"/>
      <c r="BV117" s="875" t="s">
        <v>406</v>
      </c>
      <c r="BW117" s="875"/>
      <c r="BX117" s="875"/>
      <c r="BY117" s="875"/>
      <c r="BZ117" s="875"/>
      <c r="CA117" s="875" t="s">
        <v>432</v>
      </c>
      <c r="CB117" s="875"/>
      <c r="CC117" s="875"/>
      <c r="CD117" s="875"/>
      <c r="CE117" s="875"/>
      <c r="CF117" s="936" t="s">
        <v>432</v>
      </c>
      <c r="CG117" s="937"/>
      <c r="CH117" s="937"/>
      <c r="CI117" s="937"/>
      <c r="CJ117" s="937"/>
      <c r="CK117" s="992"/>
      <c r="CL117" s="879"/>
      <c r="CM117" s="882" t="s">
        <v>458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406</v>
      </c>
      <c r="DH117" s="838"/>
      <c r="DI117" s="838"/>
      <c r="DJ117" s="838"/>
      <c r="DK117" s="839"/>
      <c r="DL117" s="840" t="s">
        <v>432</v>
      </c>
      <c r="DM117" s="838"/>
      <c r="DN117" s="838"/>
      <c r="DO117" s="838"/>
      <c r="DP117" s="839"/>
      <c r="DQ117" s="840" t="s">
        <v>432</v>
      </c>
      <c r="DR117" s="838"/>
      <c r="DS117" s="838"/>
      <c r="DT117" s="838"/>
      <c r="DU117" s="839"/>
      <c r="DV117" s="885" t="s">
        <v>406</v>
      </c>
      <c r="DW117" s="886"/>
      <c r="DX117" s="886"/>
      <c r="DY117" s="886"/>
      <c r="DZ117" s="887"/>
    </row>
    <row r="118" spans="1:130" s="226" customFormat="1" ht="26.25" customHeight="1">
      <c r="A118" s="962" t="s">
        <v>427</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425</v>
      </c>
      <c r="AB118" s="963"/>
      <c r="AC118" s="963"/>
      <c r="AD118" s="963"/>
      <c r="AE118" s="964"/>
      <c r="AF118" s="965" t="s">
        <v>298</v>
      </c>
      <c r="AG118" s="963"/>
      <c r="AH118" s="963"/>
      <c r="AI118" s="963"/>
      <c r="AJ118" s="964"/>
      <c r="AK118" s="965" t="s">
        <v>297</v>
      </c>
      <c r="AL118" s="963"/>
      <c r="AM118" s="963"/>
      <c r="AN118" s="963"/>
      <c r="AO118" s="964"/>
      <c r="AP118" s="966" t="s">
        <v>426</v>
      </c>
      <c r="AQ118" s="967"/>
      <c r="AR118" s="967"/>
      <c r="AS118" s="967"/>
      <c r="AT118" s="968"/>
      <c r="AU118" s="997"/>
      <c r="AV118" s="998"/>
      <c r="AW118" s="998"/>
      <c r="AX118" s="998"/>
      <c r="AY118" s="998"/>
      <c r="AZ118" s="940" t="s">
        <v>459</v>
      </c>
      <c r="BA118" s="941"/>
      <c r="BB118" s="941"/>
      <c r="BC118" s="941"/>
      <c r="BD118" s="941"/>
      <c r="BE118" s="941"/>
      <c r="BF118" s="941"/>
      <c r="BG118" s="941"/>
      <c r="BH118" s="941"/>
      <c r="BI118" s="941"/>
      <c r="BJ118" s="941"/>
      <c r="BK118" s="941"/>
      <c r="BL118" s="941"/>
      <c r="BM118" s="941"/>
      <c r="BN118" s="941"/>
      <c r="BO118" s="941"/>
      <c r="BP118" s="942"/>
      <c r="BQ118" s="943" t="s">
        <v>435</v>
      </c>
      <c r="BR118" s="906"/>
      <c r="BS118" s="906"/>
      <c r="BT118" s="906"/>
      <c r="BU118" s="906"/>
      <c r="BV118" s="906" t="s">
        <v>460</v>
      </c>
      <c r="BW118" s="906"/>
      <c r="BX118" s="906"/>
      <c r="BY118" s="906"/>
      <c r="BZ118" s="906"/>
      <c r="CA118" s="906" t="s">
        <v>381</v>
      </c>
      <c r="CB118" s="906"/>
      <c r="CC118" s="906"/>
      <c r="CD118" s="906"/>
      <c r="CE118" s="906"/>
      <c r="CF118" s="936" t="s">
        <v>461</v>
      </c>
      <c r="CG118" s="937"/>
      <c r="CH118" s="937"/>
      <c r="CI118" s="937"/>
      <c r="CJ118" s="937"/>
      <c r="CK118" s="992"/>
      <c r="CL118" s="879"/>
      <c r="CM118" s="882" t="s">
        <v>462</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406</v>
      </c>
      <c r="DH118" s="838"/>
      <c r="DI118" s="838"/>
      <c r="DJ118" s="838"/>
      <c r="DK118" s="839"/>
      <c r="DL118" s="840" t="s">
        <v>461</v>
      </c>
      <c r="DM118" s="838"/>
      <c r="DN118" s="838"/>
      <c r="DO118" s="838"/>
      <c r="DP118" s="839"/>
      <c r="DQ118" s="840" t="s">
        <v>177</v>
      </c>
      <c r="DR118" s="838"/>
      <c r="DS118" s="838"/>
      <c r="DT118" s="838"/>
      <c r="DU118" s="839"/>
      <c r="DV118" s="885" t="s">
        <v>461</v>
      </c>
      <c r="DW118" s="886"/>
      <c r="DX118" s="886"/>
      <c r="DY118" s="886"/>
      <c r="DZ118" s="887"/>
    </row>
    <row r="119" spans="1:130" s="226" customFormat="1" ht="26.25" customHeight="1">
      <c r="A119" s="876" t="s">
        <v>430</v>
      </c>
      <c r="B119" s="877"/>
      <c r="C119" s="952" t="s">
        <v>431</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435</v>
      </c>
      <c r="AB119" s="956"/>
      <c r="AC119" s="956"/>
      <c r="AD119" s="956"/>
      <c r="AE119" s="957"/>
      <c r="AF119" s="958" t="s">
        <v>435</v>
      </c>
      <c r="AG119" s="956"/>
      <c r="AH119" s="956"/>
      <c r="AI119" s="956"/>
      <c r="AJ119" s="957"/>
      <c r="AK119" s="958" t="s">
        <v>435</v>
      </c>
      <c r="AL119" s="956"/>
      <c r="AM119" s="956"/>
      <c r="AN119" s="956"/>
      <c r="AO119" s="957"/>
      <c r="AP119" s="959" t="s">
        <v>177</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463</v>
      </c>
      <c r="BP119" s="939"/>
      <c r="BQ119" s="943">
        <v>8673780</v>
      </c>
      <c r="BR119" s="906"/>
      <c r="BS119" s="906"/>
      <c r="BT119" s="906"/>
      <c r="BU119" s="906"/>
      <c r="BV119" s="906">
        <v>8932609</v>
      </c>
      <c r="BW119" s="906"/>
      <c r="BX119" s="906"/>
      <c r="BY119" s="906"/>
      <c r="BZ119" s="906"/>
      <c r="CA119" s="906">
        <v>9030087</v>
      </c>
      <c r="CB119" s="906"/>
      <c r="CC119" s="906"/>
      <c r="CD119" s="906"/>
      <c r="CE119" s="906"/>
      <c r="CF119" s="804"/>
      <c r="CG119" s="805"/>
      <c r="CH119" s="805"/>
      <c r="CI119" s="805"/>
      <c r="CJ119" s="895"/>
      <c r="CK119" s="993"/>
      <c r="CL119" s="881"/>
      <c r="CM119" s="899" t="s">
        <v>464</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435</v>
      </c>
      <c r="DH119" s="821"/>
      <c r="DI119" s="821"/>
      <c r="DJ119" s="821"/>
      <c r="DK119" s="822"/>
      <c r="DL119" s="823" t="s">
        <v>406</v>
      </c>
      <c r="DM119" s="821"/>
      <c r="DN119" s="821"/>
      <c r="DO119" s="821"/>
      <c r="DP119" s="822"/>
      <c r="DQ119" s="823" t="s">
        <v>465</v>
      </c>
      <c r="DR119" s="821"/>
      <c r="DS119" s="821"/>
      <c r="DT119" s="821"/>
      <c r="DU119" s="822"/>
      <c r="DV119" s="909" t="s">
        <v>466</v>
      </c>
      <c r="DW119" s="910"/>
      <c r="DX119" s="910"/>
      <c r="DY119" s="910"/>
      <c r="DZ119" s="911"/>
    </row>
    <row r="120" spans="1:130" s="226" customFormat="1" ht="26.25" customHeight="1">
      <c r="A120" s="878"/>
      <c r="B120" s="879"/>
      <c r="C120" s="882" t="s">
        <v>439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467</v>
      </c>
      <c r="AB120" s="838"/>
      <c r="AC120" s="838"/>
      <c r="AD120" s="838"/>
      <c r="AE120" s="839"/>
      <c r="AF120" s="840" t="s">
        <v>461</v>
      </c>
      <c r="AG120" s="838"/>
      <c r="AH120" s="838"/>
      <c r="AI120" s="838"/>
      <c r="AJ120" s="839"/>
      <c r="AK120" s="840" t="s">
        <v>381</v>
      </c>
      <c r="AL120" s="838"/>
      <c r="AM120" s="838"/>
      <c r="AN120" s="838"/>
      <c r="AO120" s="839"/>
      <c r="AP120" s="885" t="s">
        <v>435</v>
      </c>
      <c r="AQ120" s="886"/>
      <c r="AR120" s="886"/>
      <c r="AS120" s="886"/>
      <c r="AT120" s="887"/>
      <c r="AU120" s="944" t="s">
        <v>468</v>
      </c>
      <c r="AV120" s="945"/>
      <c r="AW120" s="945"/>
      <c r="AX120" s="945"/>
      <c r="AY120" s="946"/>
      <c r="AZ120" s="921" t="s">
        <v>469</v>
      </c>
      <c r="BA120" s="866"/>
      <c r="BB120" s="866"/>
      <c r="BC120" s="866"/>
      <c r="BD120" s="866"/>
      <c r="BE120" s="866"/>
      <c r="BF120" s="866"/>
      <c r="BG120" s="866"/>
      <c r="BH120" s="866"/>
      <c r="BI120" s="866"/>
      <c r="BJ120" s="866"/>
      <c r="BK120" s="866"/>
      <c r="BL120" s="866"/>
      <c r="BM120" s="866"/>
      <c r="BN120" s="866"/>
      <c r="BO120" s="866"/>
      <c r="BP120" s="867"/>
      <c r="BQ120" s="922">
        <v>1966901</v>
      </c>
      <c r="BR120" s="903"/>
      <c r="BS120" s="903"/>
      <c r="BT120" s="903"/>
      <c r="BU120" s="903"/>
      <c r="BV120" s="903">
        <v>1905376</v>
      </c>
      <c r="BW120" s="903"/>
      <c r="BX120" s="903"/>
      <c r="BY120" s="903"/>
      <c r="BZ120" s="903"/>
      <c r="CA120" s="903">
        <v>1982495</v>
      </c>
      <c r="CB120" s="903"/>
      <c r="CC120" s="903"/>
      <c r="CD120" s="903"/>
      <c r="CE120" s="903"/>
      <c r="CF120" s="927">
        <v>75.099999999999994</v>
      </c>
      <c r="CG120" s="928"/>
      <c r="CH120" s="928"/>
      <c r="CI120" s="928"/>
      <c r="CJ120" s="928"/>
      <c r="CK120" s="929" t="s">
        <v>470</v>
      </c>
      <c r="CL120" s="913"/>
      <c r="CM120" s="913"/>
      <c r="CN120" s="913"/>
      <c r="CO120" s="914"/>
      <c r="CP120" s="933" t="s">
        <v>471</v>
      </c>
      <c r="CQ120" s="934"/>
      <c r="CR120" s="934"/>
      <c r="CS120" s="934"/>
      <c r="CT120" s="934"/>
      <c r="CU120" s="934"/>
      <c r="CV120" s="934"/>
      <c r="CW120" s="934"/>
      <c r="CX120" s="934"/>
      <c r="CY120" s="934"/>
      <c r="CZ120" s="934"/>
      <c r="DA120" s="934"/>
      <c r="DB120" s="934"/>
      <c r="DC120" s="934"/>
      <c r="DD120" s="934"/>
      <c r="DE120" s="934"/>
      <c r="DF120" s="935"/>
      <c r="DG120" s="922">
        <v>1938488</v>
      </c>
      <c r="DH120" s="903"/>
      <c r="DI120" s="903"/>
      <c r="DJ120" s="903"/>
      <c r="DK120" s="903"/>
      <c r="DL120" s="903">
        <v>1869416</v>
      </c>
      <c r="DM120" s="903"/>
      <c r="DN120" s="903"/>
      <c r="DO120" s="903"/>
      <c r="DP120" s="903"/>
      <c r="DQ120" s="903">
        <v>1750009</v>
      </c>
      <c r="DR120" s="903"/>
      <c r="DS120" s="903"/>
      <c r="DT120" s="903"/>
      <c r="DU120" s="903"/>
      <c r="DV120" s="904">
        <v>66.3</v>
      </c>
      <c r="DW120" s="904"/>
      <c r="DX120" s="904"/>
      <c r="DY120" s="904"/>
      <c r="DZ120" s="905"/>
    </row>
    <row r="121" spans="1:130" s="226" customFormat="1" ht="26.25" customHeight="1">
      <c r="A121" s="878"/>
      <c r="B121" s="879"/>
      <c r="C121" s="924" t="s">
        <v>472</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473</v>
      </c>
      <c r="AB121" s="838"/>
      <c r="AC121" s="838"/>
      <c r="AD121" s="838"/>
      <c r="AE121" s="839"/>
      <c r="AF121" s="840" t="s">
        <v>435</v>
      </c>
      <c r="AG121" s="838"/>
      <c r="AH121" s="838"/>
      <c r="AI121" s="838"/>
      <c r="AJ121" s="839"/>
      <c r="AK121" s="840" t="s">
        <v>406</v>
      </c>
      <c r="AL121" s="838"/>
      <c r="AM121" s="838"/>
      <c r="AN121" s="838"/>
      <c r="AO121" s="839"/>
      <c r="AP121" s="885" t="s">
        <v>437</v>
      </c>
      <c r="AQ121" s="886"/>
      <c r="AR121" s="886"/>
      <c r="AS121" s="886"/>
      <c r="AT121" s="887"/>
      <c r="AU121" s="947"/>
      <c r="AV121" s="948"/>
      <c r="AW121" s="948"/>
      <c r="AX121" s="948"/>
      <c r="AY121" s="949"/>
      <c r="AZ121" s="873" t="s">
        <v>474</v>
      </c>
      <c r="BA121" s="808"/>
      <c r="BB121" s="808"/>
      <c r="BC121" s="808"/>
      <c r="BD121" s="808"/>
      <c r="BE121" s="808"/>
      <c r="BF121" s="808"/>
      <c r="BG121" s="808"/>
      <c r="BH121" s="808"/>
      <c r="BI121" s="808"/>
      <c r="BJ121" s="808"/>
      <c r="BK121" s="808"/>
      <c r="BL121" s="808"/>
      <c r="BM121" s="808"/>
      <c r="BN121" s="808"/>
      <c r="BO121" s="808"/>
      <c r="BP121" s="809"/>
      <c r="BQ121" s="874">
        <v>257490</v>
      </c>
      <c r="BR121" s="875"/>
      <c r="BS121" s="875"/>
      <c r="BT121" s="875"/>
      <c r="BU121" s="875"/>
      <c r="BV121" s="875">
        <v>242844</v>
      </c>
      <c r="BW121" s="875"/>
      <c r="BX121" s="875"/>
      <c r="BY121" s="875"/>
      <c r="BZ121" s="875"/>
      <c r="CA121" s="875">
        <v>219652</v>
      </c>
      <c r="CB121" s="875"/>
      <c r="CC121" s="875"/>
      <c r="CD121" s="875"/>
      <c r="CE121" s="875"/>
      <c r="CF121" s="936">
        <v>8.3000000000000007</v>
      </c>
      <c r="CG121" s="937"/>
      <c r="CH121" s="937"/>
      <c r="CI121" s="937"/>
      <c r="CJ121" s="937"/>
      <c r="CK121" s="930"/>
      <c r="CL121" s="916"/>
      <c r="CM121" s="916"/>
      <c r="CN121" s="916"/>
      <c r="CO121" s="917"/>
      <c r="CP121" s="896" t="s">
        <v>475</v>
      </c>
      <c r="CQ121" s="897"/>
      <c r="CR121" s="897"/>
      <c r="CS121" s="897"/>
      <c r="CT121" s="897"/>
      <c r="CU121" s="897"/>
      <c r="CV121" s="897"/>
      <c r="CW121" s="897"/>
      <c r="CX121" s="897"/>
      <c r="CY121" s="897"/>
      <c r="CZ121" s="897"/>
      <c r="DA121" s="897"/>
      <c r="DB121" s="897"/>
      <c r="DC121" s="897"/>
      <c r="DD121" s="897"/>
      <c r="DE121" s="897"/>
      <c r="DF121" s="898"/>
      <c r="DG121" s="874">
        <v>260488</v>
      </c>
      <c r="DH121" s="875"/>
      <c r="DI121" s="875"/>
      <c r="DJ121" s="875"/>
      <c r="DK121" s="875"/>
      <c r="DL121" s="875">
        <v>244127</v>
      </c>
      <c r="DM121" s="875"/>
      <c r="DN121" s="875"/>
      <c r="DO121" s="875"/>
      <c r="DP121" s="875"/>
      <c r="DQ121" s="875">
        <v>227432</v>
      </c>
      <c r="DR121" s="875"/>
      <c r="DS121" s="875"/>
      <c r="DT121" s="875"/>
      <c r="DU121" s="875"/>
      <c r="DV121" s="852">
        <v>8.6</v>
      </c>
      <c r="DW121" s="852"/>
      <c r="DX121" s="852"/>
      <c r="DY121" s="852"/>
      <c r="DZ121" s="853"/>
    </row>
    <row r="122" spans="1:130" s="226" customFormat="1" ht="26.25" customHeight="1">
      <c r="A122" s="878"/>
      <c r="B122" s="879"/>
      <c r="C122" s="882" t="s">
        <v>449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467</v>
      </c>
      <c r="AB122" s="838"/>
      <c r="AC122" s="838"/>
      <c r="AD122" s="838"/>
      <c r="AE122" s="839"/>
      <c r="AF122" s="840" t="s">
        <v>461</v>
      </c>
      <c r="AG122" s="838"/>
      <c r="AH122" s="838"/>
      <c r="AI122" s="838"/>
      <c r="AJ122" s="839"/>
      <c r="AK122" s="840" t="s">
        <v>381</v>
      </c>
      <c r="AL122" s="838"/>
      <c r="AM122" s="838"/>
      <c r="AN122" s="838"/>
      <c r="AO122" s="839"/>
      <c r="AP122" s="885" t="s">
        <v>435</v>
      </c>
      <c r="AQ122" s="886"/>
      <c r="AR122" s="886"/>
      <c r="AS122" s="886"/>
      <c r="AT122" s="887"/>
      <c r="AU122" s="947"/>
      <c r="AV122" s="948"/>
      <c r="AW122" s="948"/>
      <c r="AX122" s="948"/>
      <c r="AY122" s="949"/>
      <c r="AZ122" s="940" t="s">
        <v>476</v>
      </c>
      <c r="BA122" s="941"/>
      <c r="BB122" s="941"/>
      <c r="BC122" s="941"/>
      <c r="BD122" s="941"/>
      <c r="BE122" s="941"/>
      <c r="BF122" s="941"/>
      <c r="BG122" s="941"/>
      <c r="BH122" s="941"/>
      <c r="BI122" s="941"/>
      <c r="BJ122" s="941"/>
      <c r="BK122" s="941"/>
      <c r="BL122" s="941"/>
      <c r="BM122" s="941"/>
      <c r="BN122" s="941"/>
      <c r="BO122" s="941"/>
      <c r="BP122" s="942"/>
      <c r="BQ122" s="943">
        <v>5045085</v>
      </c>
      <c r="BR122" s="906"/>
      <c r="BS122" s="906"/>
      <c r="BT122" s="906"/>
      <c r="BU122" s="906"/>
      <c r="BV122" s="906">
        <v>5760167</v>
      </c>
      <c r="BW122" s="906"/>
      <c r="BX122" s="906"/>
      <c r="BY122" s="906"/>
      <c r="BZ122" s="906"/>
      <c r="CA122" s="906">
        <v>5831807</v>
      </c>
      <c r="CB122" s="906"/>
      <c r="CC122" s="906"/>
      <c r="CD122" s="906"/>
      <c r="CE122" s="906"/>
      <c r="CF122" s="907">
        <v>220.9</v>
      </c>
      <c r="CG122" s="908"/>
      <c r="CH122" s="908"/>
      <c r="CI122" s="908"/>
      <c r="CJ122" s="908"/>
      <c r="CK122" s="930"/>
      <c r="CL122" s="916"/>
      <c r="CM122" s="916"/>
      <c r="CN122" s="916"/>
      <c r="CO122" s="917"/>
      <c r="CP122" s="896" t="s">
        <v>477</v>
      </c>
      <c r="CQ122" s="897"/>
      <c r="CR122" s="897"/>
      <c r="CS122" s="897"/>
      <c r="CT122" s="897"/>
      <c r="CU122" s="897"/>
      <c r="CV122" s="897"/>
      <c r="CW122" s="897"/>
      <c r="CX122" s="897"/>
      <c r="CY122" s="897"/>
      <c r="CZ122" s="897"/>
      <c r="DA122" s="897"/>
      <c r="DB122" s="897"/>
      <c r="DC122" s="897"/>
      <c r="DD122" s="897"/>
      <c r="DE122" s="897"/>
      <c r="DF122" s="898"/>
      <c r="DG122" s="874">
        <v>135069</v>
      </c>
      <c r="DH122" s="875"/>
      <c r="DI122" s="875"/>
      <c r="DJ122" s="875"/>
      <c r="DK122" s="875"/>
      <c r="DL122" s="875">
        <v>104151</v>
      </c>
      <c r="DM122" s="875"/>
      <c r="DN122" s="875"/>
      <c r="DO122" s="875"/>
      <c r="DP122" s="875"/>
      <c r="DQ122" s="875">
        <v>76420</v>
      </c>
      <c r="DR122" s="875"/>
      <c r="DS122" s="875"/>
      <c r="DT122" s="875"/>
      <c r="DU122" s="875"/>
      <c r="DV122" s="852">
        <v>2.9</v>
      </c>
      <c r="DW122" s="852"/>
      <c r="DX122" s="852"/>
      <c r="DY122" s="852"/>
      <c r="DZ122" s="853"/>
    </row>
    <row r="123" spans="1:130" s="226" customFormat="1" ht="26.25" customHeight="1">
      <c r="A123" s="878"/>
      <c r="B123" s="879"/>
      <c r="C123" s="882" t="s">
        <v>455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435</v>
      </c>
      <c r="AB123" s="838"/>
      <c r="AC123" s="838"/>
      <c r="AD123" s="838"/>
      <c r="AE123" s="839"/>
      <c r="AF123" s="840" t="s">
        <v>461</v>
      </c>
      <c r="AG123" s="838"/>
      <c r="AH123" s="838"/>
      <c r="AI123" s="838"/>
      <c r="AJ123" s="839"/>
      <c r="AK123" s="840" t="s">
        <v>406</v>
      </c>
      <c r="AL123" s="838"/>
      <c r="AM123" s="838"/>
      <c r="AN123" s="838"/>
      <c r="AO123" s="839"/>
      <c r="AP123" s="885" t="s">
        <v>478</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479</v>
      </c>
      <c r="BP123" s="939"/>
      <c r="BQ123" s="893">
        <v>7269476</v>
      </c>
      <c r="BR123" s="894"/>
      <c r="BS123" s="894"/>
      <c r="BT123" s="894"/>
      <c r="BU123" s="894"/>
      <c r="BV123" s="894">
        <v>7908387</v>
      </c>
      <c r="BW123" s="894"/>
      <c r="BX123" s="894"/>
      <c r="BY123" s="894"/>
      <c r="BZ123" s="894"/>
      <c r="CA123" s="894">
        <v>8033954</v>
      </c>
      <c r="CB123" s="894"/>
      <c r="CC123" s="894"/>
      <c r="CD123" s="894"/>
      <c r="CE123" s="894"/>
      <c r="CF123" s="804"/>
      <c r="CG123" s="805"/>
      <c r="CH123" s="805"/>
      <c r="CI123" s="805"/>
      <c r="CJ123" s="895"/>
      <c r="CK123" s="930"/>
      <c r="CL123" s="916"/>
      <c r="CM123" s="916"/>
      <c r="CN123" s="916"/>
      <c r="CO123" s="917"/>
      <c r="CP123" s="896" t="s">
        <v>480</v>
      </c>
      <c r="CQ123" s="897"/>
      <c r="CR123" s="897"/>
      <c r="CS123" s="897"/>
      <c r="CT123" s="897"/>
      <c r="CU123" s="897"/>
      <c r="CV123" s="897"/>
      <c r="CW123" s="897"/>
      <c r="CX123" s="897"/>
      <c r="CY123" s="897"/>
      <c r="CZ123" s="897"/>
      <c r="DA123" s="897"/>
      <c r="DB123" s="897"/>
      <c r="DC123" s="897"/>
      <c r="DD123" s="897"/>
      <c r="DE123" s="897"/>
      <c r="DF123" s="898"/>
      <c r="DG123" s="837" t="s">
        <v>467</v>
      </c>
      <c r="DH123" s="838"/>
      <c r="DI123" s="838"/>
      <c r="DJ123" s="838"/>
      <c r="DK123" s="839"/>
      <c r="DL123" s="840" t="s">
        <v>437</v>
      </c>
      <c r="DM123" s="838"/>
      <c r="DN123" s="838"/>
      <c r="DO123" s="838"/>
      <c r="DP123" s="839"/>
      <c r="DQ123" s="840" t="s">
        <v>461</v>
      </c>
      <c r="DR123" s="838"/>
      <c r="DS123" s="838"/>
      <c r="DT123" s="838"/>
      <c r="DU123" s="839"/>
      <c r="DV123" s="885" t="s">
        <v>435</v>
      </c>
      <c r="DW123" s="886"/>
      <c r="DX123" s="886"/>
      <c r="DY123" s="886"/>
      <c r="DZ123" s="887"/>
    </row>
    <row r="124" spans="1:130" s="226" customFormat="1" ht="26.25" customHeight="1" thickBot="1">
      <c r="A124" s="878"/>
      <c r="B124" s="879"/>
      <c r="C124" s="882" t="s">
        <v>458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461</v>
      </c>
      <c r="AB124" s="838"/>
      <c r="AC124" s="838"/>
      <c r="AD124" s="838"/>
      <c r="AE124" s="839"/>
      <c r="AF124" s="840" t="s">
        <v>478</v>
      </c>
      <c r="AG124" s="838"/>
      <c r="AH124" s="838"/>
      <c r="AI124" s="838"/>
      <c r="AJ124" s="839"/>
      <c r="AK124" s="840" t="s">
        <v>435</v>
      </c>
      <c r="AL124" s="838"/>
      <c r="AM124" s="838"/>
      <c r="AN124" s="838"/>
      <c r="AO124" s="839"/>
      <c r="AP124" s="885" t="s">
        <v>381</v>
      </c>
      <c r="AQ124" s="886"/>
      <c r="AR124" s="886"/>
      <c r="AS124" s="886"/>
      <c r="AT124" s="887"/>
      <c r="AU124" s="888" t="s">
        <v>481</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51.7</v>
      </c>
      <c r="BR124" s="892"/>
      <c r="BS124" s="892"/>
      <c r="BT124" s="892"/>
      <c r="BU124" s="892"/>
      <c r="BV124" s="892">
        <v>38.6</v>
      </c>
      <c r="BW124" s="892"/>
      <c r="BX124" s="892"/>
      <c r="BY124" s="892"/>
      <c r="BZ124" s="892"/>
      <c r="CA124" s="892">
        <v>37.700000000000003</v>
      </c>
      <c r="CB124" s="892"/>
      <c r="CC124" s="892"/>
      <c r="CD124" s="892"/>
      <c r="CE124" s="892"/>
      <c r="CF124" s="782"/>
      <c r="CG124" s="783"/>
      <c r="CH124" s="783"/>
      <c r="CI124" s="783"/>
      <c r="CJ124" s="923"/>
      <c r="CK124" s="931"/>
      <c r="CL124" s="931"/>
      <c r="CM124" s="931"/>
      <c r="CN124" s="931"/>
      <c r="CO124" s="932"/>
      <c r="CP124" s="896" t="s">
        <v>482</v>
      </c>
      <c r="CQ124" s="897"/>
      <c r="CR124" s="897"/>
      <c r="CS124" s="897"/>
      <c r="CT124" s="897"/>
      <c r="CU124" s="897"/>
      <c r="CV124" s="897"/>
      <c r="CW124" s="897"/>
      <c r="CX124" s="897"/>
      <c r="CY124" s="897"/>
      <c r="CZ124" s="897"/>
      <c r="DA124" s="897"/>
      <c r="DB124" s="897"/>
      <c r="DC124" s="897"/>
      <c r="DD124" s="897"/>
      <c r="DE124" s="897"/>
      <c r="DF124" s="898"/>
      <c r="DG124" s="820">
        <v>35460</v>
      </c>
      <c r="DH124" s="821"/>
      <c r="DI124" s="821"/>
      <c r="DJ124" s="821"/>
      <c r="DK124" s="822"/>
      <c r="DL124" s="823" t="s">
        <v>435</v>
      </c>
      <c r="DM124" s="821"/>
      <c r="DN124" s="821"/>
      <c r="DO124" s="821"/>
      <c r="DP124" s="822"/>
      <c r="DQ124" s="823" t="s">
        <v>483</v>
      </c>
      <c r="DR124" s="821"/>
      <c r="DS124" s="821"/>
      <c r="DT124" s="821"/>
      <c r="DU124" s="822"/>
      <c r="DV124" s="909" t="s">
        <v>461</v>
      </c>
      <c r="DW124" s="910"/>
      <c r="DX124" s="910"/>
      <c r="DY124" s="910"/>
      <c r="DZ124" s="911"/>
    </row>
    <row r="125" spans="1:130" s="226" customFormat="1" ht="26.25" customHeight="1">
      <c r="A125" s="878"/>
      <c r="B125" s="879"/>
      <c r="C125" s="882" t="s">
        <v>462</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478</v>
      </c>
      <c r="AB125" s="838"/>
      <c r="AC125" s="838"/>
      <c r="AD125" s="838"/>
      <c r="AE125" s="839"/>
      <c r="AF125" s="840" t="s">
        <v>461</v>
      </c>
      <c r="AG125" s="838"/>
      <c r="AH125" s="838"/>
      <c r="AI125" s="838"/>
      <c r="AJ125" s="839"/>
      <c r="AK125" s="840" t="s">
        <v>435</v>
      </c>
      <c r="AL125" s="838"/>
      <c r="AM125" s="838"/>
      <c r="AN125" s="838"/>
      <c r="AO125" s="839"/>
      <c r="AP125" s="885" t="s">
        <v>473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484</v>
      </c>
      <c r="CL125" s="913"/>
      <c r="CM125" s="913"/>
      <c r="CN125" s="913"/>
      <c r="CO125" s="914"/>
      <c r="CP125" s="921" t="s">
        <v>485</v>
      </c>
      <c r="CQ125" s="866"/>
      <c r="CR125" s="866"/>
      <c r="CS125" s="866"/>
      <c r="CT125" s="866"/>
      <c r="CU125" s="866"/>
      <c r="CV125" s="866"/>
      <c r="CW125" s="866"/>
      <c r="CX125" s="866"/>
      <c r="CY125" s="866"/>
      <c r="CZ125" s="866"/>
      <c r="DA125" s="866"/>
      <c r="DB125" s="866"/>
      <c r="DC125" s="866"/>
      <c r="DD125" s="866"/>
      <c r="DE125" s="866"/>
      <c r="DF125" s="867"/>
      <c r="DG125" s="922" t="s">
        <v>473</v>
      </c>
      <c r="DH125" s="903"/>
      <c r="DI125" s="903"/>
      <c r="DJ125" s="903"/>
      <c r="DK125" s="903"/>
      <c r="DL125" s="903" t="s">
        <v>467</v>
      </c>
      <c r="DM125" s="903"/>
      <c r="DN125" s="903"/>
      <c r="DO125" s="903"/>
      <c r="DP125" s="903"/>
      <c r="DQ125" s="903" t="s">
        <v>461</v>
      </c>
      <c r="DR125" s="903"/>
      <c r="DS125" s="903"/>
      <c r="DT125" s="903"/>
      <c r="DU125" s="903"/>
      <c r="DV125" s="904" t="s">
        <v>483</v>
      </c>
      <c r="DW125" s="904"/>
      <c r="DX125" s="904"/>
      <c r="DY125" s="904"/>
      <c r="DZ125" s="905"/>
    </row>
    <row r="126" spans="1:130" s="226" customFormat="1" ht="26.25" customHeight="1" thickBot="1">
      <c r="A126" s="878"/>
      <c r="B126" s="879"/>
      <c r="C126" s="882" t="s">
        <v>464</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437</v>
      </c>
      <c r="AB126" s="838"/>
      <c r="AC126" s="838"/>
      <c r="AD126" s="838"/>
      <c r="AE126" s="839"/>
      <c r="AF126" s="840" t="s">
        <v>473</v>
      </c>
      <c r="AG126" s="838"/>
      <c r="AH126" s="838"/>
      <c r="AI126" s="838"/>
      <c r="AJ126" s="839"/>
      <c r="AK126" s="840" t="s">
        <v>486</v>
      </c>
      <c r="AL126" s="838"/>
      <c r="AM126" s="838"/>
      <c r="AN126" s="838"/>
      <c r="AO126" s="839"/>
      <c r="AP126" s="885" t="s">
        <v>461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487</v>
      </c>
      <c r="CQ126" s="808"/>
      <c r="CR126" s="808"/>
      <c r="CS126" s="808"/>
      <c r="CT126" s="808"/>
      <c r="CU126" s="808"/>
      <c r="CV126" s="808"/>
      <c r="CW126" s="808"/>
      <c r="CX126" s="808"/>
      <c r="CY126" s="808"/>
      <c r="CZ126" s="808"/>
      <c r="DA126" s="808"/>
      <c r="DB126" s="808"/>
      <c r="DC126" s="808"/>
      <c r="DD126" s="808"/>
      <c r="DE126" s="808"/>
      <c r="DF126" s="809"/>
      <c r="DG126" s="874" t="s">
        <v>406</v>
      </c>
      <c r="DH126" s="875"/>
      <c r="DI126" s="875"/>
      <c r="DJ126" s="875"/>
      <c r="DK126" s="875"/>
      <c r="DL126" s="875" t="s">
        <v>406</v>
      </c>
      <c r="DM126" s="875"/>
      <c r="DN126" s="875"/>
      <c r="DO126" s="875"/>
      <c r="DP126" s="875"/>
      <c r="DQ126" s="875" t="s">
        <v>473</v>
      </c>
      <c r="DR126" s="875"/>
      <c r="DS126" s="875"/>
      <c r="DT126" s="875"/>
      <c r="DU126" s="875"/>
      <c r="DV126" s="852" t="s">
        <v>488</v>
      </c>
      <c r="DW126" s="852"/>
      <c r="DX126" s="852"/>
      <c r="DY126" s="852"/>
      <c r="DZ126" s="853"/>
    </row>
    <row r="127" spans="1:130" s="226" customFormat="1" ht="26.25" customHeight="1">
      <c r="A127" s="880"/>
      <c r="B127" s="881"/>
      <c r="C127" s="899" t="s">
        <v>489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486</v>
      </c>
      <c r="AB127" s="838"/>
      <c r="AC127" s="838"/>
      <c r="AD127" s="838"/>
      <c r="AE127" s="839"/>
      <c r="AF127" s="840" t="s">
        <v>437</v>
      </c>
      <c r="AG127" s="838"/>
      <c r="AH127" s="838"/>
      <c r="AI127" s="838"/>
      <c r="AJ127" s="839"/>
      <c r="AK127" s="840" t="s">
        <v>473</v>
      </c>
      <c r="AL127" s="838"/>
      <c r="AM127" s="838"/>
      <c r="AN127" s="838"/>
      <c r="AO127" s="839"/>
      <c r="AP127" s="885" t="s">
        <v>483</v>
      </c>
      <c r="AQ127" s="886"/>
      <c r="AR127" s="886"/>
      <c r="AS127" s="886"/>
      <c r="AT127" s="887"/>
      <c r="AU127" s="262"/>
      <c r="AV127" s="262"/>
      <c r="AW127" s="262"/>
      <c r="AX127" s="902" t="s">
        <v>490</v>
      </c>
      <c r="AY127" s="870"/>
      <c r="AZ127" s="870"/>
      <c r="BA127" s="870"/>
      <c r="BB127" s="870"/>
      <c r="BC127" s="870"/>
      <c r="BD127" s="870"/>
      <c r="BE127" s="871"/>
      <c r="BF127" s="869" t="s">
        <v>491</v>
      </c>
      <c r="BG127" s="870"/>
      <c r="BH127" s="870"/>
      <c r="BI127" s="870"/>
      <c r="BJ127" s="870"/>
      <c r="BK127" s="870"/>
      <c r="BL127" s="871"/>
      <c r="BM127" s="869" t="s">
        <v>492</v>
      </c>
      <c r="BN127" s="870"/>
      <c r="BO127" s="870"/>
      <c r="BP127" s="870"/>
      <c r="BQ127" s="870"/>
      <c r="BR127" s="870"/>
      <c r="BS127" s="871"/>
      <c r="BT127" s="869" t="s">
        <v>493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494</v>
      </c>
      <c r="CQ127" s="808"/>
      <c r="CR127" s="808"/>
      <c r="CS127" s="808"/>
      <c r="CT127" s="808"/>
      <c r="CU127" s="808"/>
      <c r="CV127" s="808"/>
      <c r="CW127" s="808"/>
      <c r="CX127" s="808"/>
      <c r="CY127" s="808"/>
      <c r="CZ127" s="808"/>
      <c r="DA127" s="808"/>
      <c r="DB127" s="808"/>
      <c r="DC127" s="808"/>
      <c r="DD127" s="808"/>
      <c r="DE127" s="808"/>
      <c r="DF127" s="809"/>
      <c r="DG127" s="874" t="s">
        <v>486</v>
      </c>
      <c r="DH127" s="875"/>
      <c r="DI127" s="875"/>
      <c r="DJ127" s="875"/>
      <c r="DK127" s="875"/>
      <c r="DL127" s="875" t="s">
        <v>473</v>
      </c>
      <c r="DM127" s="875"/>
      <c r="DN127" s="875"/>
      <c r="DO127" s="875"/>
      <c r="DP127" s="875"/>
      <c r="DQ127" s="875" t="s">
        <v>177</v>
      </c>
      <c r="DR127" s="875"/>
      <c r="DS127" s="875"/>
      <c r="DT127" s="875"/>
      <c r="DU127" s="875"/>
      <c r="DV127" s="852" t="s">
        <v>478</v>
      </c>
      <c r="DW127" s="852"/>
      <c r="DX127" s="852"/>
      <c r="DY127" s="852"/>
      <c r="DZ127" s="853"/>
    </row>
    <row r="128" spans="1:130" s="226" customFormat="1" ht="26.25" customHeight="1" thickBot="1">
      <c r="A128" s="854" t="s">
        <v>495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496</v>
      </c>
      <c r="X128" s="856"/>
      <c r="Y128" s="856"/>
      <c r="Z128" s="857"/>
      <c r="AA128" s="858">
        <v>20829</v>
      </c>
      <c r="AB128" s="859"/>
      <c r="AC128" s="859"/>
      <c r="AD128" s="859"/>
      <c r="AE128" s="860"/>
      <c r="AF128" s="861">
        <v>21930</v>
      </c>
      <c r="AG128" s="859"/>
      <c r="AH128" s="859"/>
      <c r="AI128" s="859"/>
      <c r="AJ128" s="860"/>
      <c r="AK128" s="861">
        <v>22101</v>
      </c>
      <c r="AL128" s="859"/>
      <c r="AM128" s="859"/>
      <c r="AN128" s="859"/>
      <c r="AO128" s="860"/>
      <c r="AP128" s="862"/>
      <c r="AQ128" s="863"/>
      <c r="AR128" s="863"/>
      <c r="AS128" s="863"/>
      <c r="AT128" s="864"/>
      <c r="AU128" s="262"/>
      <c r="AV128" s="262"/>
      <c r="AW128" s="262"/>
      <c r="AX128" s="865" t="s">
        <v>497</v>
      </c>
      <c r="AY128" s="866"/>
      <c r="AZ128" s="866"/>
      <c r="BA128" s="866"/>
      <c r="BB128" s="866"/>
      <c r="BC128" s="866"/>
      <c r="BD128" s="866"/>
      <c r="BE128" s="867"/>
      <c r="BF128" s="844" t="s">
        <v>483</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498</v>
      </c>
      <c r="CQ128" s="786"/>
      <c r="CR128" s="786"/>
      <c r="CS128" s="786"/>
      <c r="CT128" s="786"/>
      <c r="CU128" s="786"/>
      <c r="CV128" s="786"/>
      <c r="CW128" s="786"/>
      <c r="CX128" s="786"/>
      <c r="CY128" s="786"/>
      <c r="CZ128" s="786"/>
      <c r="DA128" s="786"/>
      <c r="DB128" s="786"/>
      <c r="DC128" s="786"/>
      <c r="DD128" s="786"/>
      <c r="DE128" s="786"/>
      <c r="DF128" s="787"/>
      <c r="DG128" s="848" t="s">
        <v>466</v>
      </c>
      <c r="DH128" s="849"/>
      <c r="DI128" s="849"/>
      <c r="DJ128" s="849"/>
      <c r="DK128" s="849"/>
      <c r="DL128" s="849" t="s">
        <v>467</v>
      </c>
      <c r="DM128" s="849"/>
      <c r="DN128" s="849"/>
      <c r="DO128" s="849"/>
      <c r="DP128" s="849"/>
      <c r="DQ128" s="849" t="s">
        <v>461</v>
      </c>
      <c r="DR128" s="849"/>
      <c r="DS128" s="849"/>
      <c r="DT128" s="849"/>
      <c r="DU128" s="849"/>
      <c r="DV128" s="850" t="s">
        <v>437</v>
      </c>
      <c r="DW128" s="850"/>
      <c r="DX128" s="850"/>
      <c r="DY128" s="850"/>
      <c r="DZ128" s="851"/>
    </row>
    <row r="129" spans="1:131" s="226" customFormat="1" ht="26.25" customHeight="1">
      <c r="A129" s="832" t="s">
        <v>98</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499</v>
      </c>
      <c r="X129" s="835"/>
      <c r="Y129" s="835"/>
      <c r="Z129" s="836"/>
      <c r="AA129" s="837">
        <v>3214442</v>
      </c>
      <c r="AB129" s="838"/>
      <c r="AC129" s="838"/>
      <c r="AD129" s="838"/>
      <c r="AE129" s="839"/>
      <c r="AF129" s="840">
        <v>3142948</v>
      </c>
      <c r="AG129" s="838"/>
      <c r="AH129" s="838"/>
      <c r="AI129" s="838"/>
      <c r="AJ129" s="839"/>
      <c r="AK129" s="840">
        <v>3125333</v>
      </c>
      <c r="AL129" s="838"/>
      <c r="AM129" s="838"/>
      <c r="AN129" s="838"/>
      <c r="AO129" s="839"/>
      <c r="AP129" s="841"/>
      <c r="AQ129" s="842"/>
      <c r="AR129" s="842"/>
      <c r="AS129" s="842"/>
      <c r="AT129" s="843"/>
      <c r="AU129" s="264"/>
      <c r="AV129" s="264"/>
      <c r="AW129" s="264"/>
      <c r="AX129" s="807" t="s">
        <v>500</v>
      </c>
      <c r="AY129" s="808"/>
      <c r="AZ129" s="808"/>
      <c r="BA129" s="808"/>
      <c r="BB129" s="808"/>
      <c r="BC129" s="808"/>
      <c r="BD129" s="808"/>
      <c r="BE129" s="809"/>
      <c r="BF129" s="827" t="s">
        <v>381</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501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502</v>
      </c>
      <c r="X130" s="835"/>
      <c r="Y130" s="835"/>
      <c r="Z130" s="836"/>
      <c r="AA130" s="837">
        <v>502013</v>
      </c>
      <c r="AB130" s="838"/>
      <c r="AC130" s="838"/>
      <c r="AD130" s="838"/>
      <c r="AE130" s="839"/>
      <c r="AF130" s="840">
        <v>491220</v>
      </c>
      <c r="AG130" s="838"/>
      <c r="AH130" s="838"/>
      <c r="AI130" s="838"/>
      <c r="AJ130" s="839"/>
      <c r="AK130" s="840">
        <v>485495</v>
      </c>
      <c r="AL130" s="838"/>
      <c r="AM130" s="838"/>
      <c r="AN130" s="838"/>
      <c r="AO130" s="839"/>
      <c r="AP130" s="841"/>
      <c r="AQ130" s="842"/>
      <c r="AR130" s="842"/>
      <c r="AS130" s="842"/>
      <c r="AT130" s="843"/>
      <c r="AU130" s="264"/>
      <c r="AV130" s="264"/>
      <c r="AW130" s="264"/>
      <c r="AX130" s="807" t="s">
        <v>503</v>
      </c>
      <c r="AY130" s="808"/>
      <c r="AZ130" s="808"/>
      <c r="BA130" s="808"/>
      <c r="BB130" s="808"/>
      <c r="BC130" s="808"/>
      <c r="BD130" s="808"/>
      <c r="BE130" s="809"/>
      <c r="BF130" s="810">
        <v>3.9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504</v>
      </c>
      <c r="X131" s="818"/>
      <c r="Y131" s="818"/>
      <c r="Z131" s="819"/>
      <c r="AA131" s="820">
        <v>2712429</v>
      </c>
      <c r="AB131" s="821"/>
      <c r="AC131" s="821"/>
      <c r="AD131" s="821"/>
      <c r="AE131" s="822"/>
      <c r="AF131" s="823">
        <v>2651728</v>
      </c>
      <c r="AG131" s="821"/>
      <c r="AH131" s="821"/>
      <c r="AI131" s="821"/>
      <c r="AJ131" s="822"/>
      <c r="AK131" s="823">
        <v>2639838</v>
      </c>
      <c r="AL131" s="821"/>
      <c r="AM131" s="821"/>
      <c r="AN131" s="821"/>
      <c r="AO131" s="822"/>
      <c r="AP131" s="824"/>
      <c r="AQ131" s="825"/>
      <c r="AR131" s="825"/>
      <c r="AS131" s="825"/>
      <c r="AT131" s="826"/>
      <c r="AU131" s="264"/>
      <c r="AV131" s="264"/>
      <c r="AW131" s="264"/>
      <c r="AX131" s="785" t="s">
        <v>505</v>
      </c>
      <c r="AY131" s="786"/>
      <c r="AZ131" s="786"/>
      <c r="BA131" s="786"/>
      <c r="BB131" s="786"/>
      <c r="BC131" s="786"/>
      <c r="BD131" s="786"/>
      <c r="BE131" s="787"/>
      <c r="BF131" s="788">
        <v>37.700000000000003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506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507</v>
      </c>
      <c r="W132" s="798"/>
      <c r="X132" s="798"/>
      <c r="Y132" s="798"/>
      <c r="Z132" s="799"/>
      <c r="AA132" s="800">
        <v>4.1628370730000004</v>
      </c>
      <c r="AB132" s="801"/>
      <c r="AC132" s="801"/>
      <c r="AD132" s="801"/>
      <c r="AE132" s="802"/>
      <c r="AF132" s="803">
        <v>3.7275316319999998</v>
      </c>
      <c r="AG132" s="801"/>
      <c r="AH132" s="801"/>
      <c r="AI132" s="801"/>
      <c r="AJ132" s="802"/>
      <c r="AK132" s="803">
        <v>3.8696037479999998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508</v>
      </c>
      <c r="W133" s="777"/>
      <c r="X133" s="777"/>
      <c r="Y133" s="777"/>
      <c r="Z133" s="778"/>
      <c r="AA133" s="779">
        <v>6.2</v>
      </c>
      <c r="AB133" s="780"/>
      <c r="AC133" s="780"/>
      <c r="AD133" s="780"/>
      <c r="AE133" s="781"/>
      <c r="AF133" s="779">
        <v>4.5</v>
      </c>
      <c r="AG133" s="780"/>
      <c r="AH133" s="780"/>
      <c r="AI133" s="780"/>
      <c r="AJ133" s="781"/>
      <c r="AK133" s="779">
        <v>3.9</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Y1zl98OC3zCi25mHZGM4R7JkA4Dr8/VC5PxGPCsVxo1kEUs7iKXmGhZSXAf2Vh6xR1fdE1V0YytrUErodriDMw==" saltValue="sZFNPwN4LKKUu8mDCUOR2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Z1" zoomScaleNormal="85" zoomScaleSheetLayoutView="100" workbookViewId="0">
      <selection activeCell="CU73" sqref="CU73"/>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cAlNVDn9u9QeEIrFIRARSNZx4FyclkTZFnFwy5oc9yd+2mdF0OLPPS9VMqO2rTpO3Rq5sKLXMq4Jzp9/u388oA==" saltValue="mILPCBsC7B1QnnBCfK0X1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gAufMhF5Y95k6qtNwwxbjt7hZ3a2xj3o5rI624miiX7uwD9XubYL477W5ax1f9oNbA+9KXXTBOtxMUFx2jtgNg==" saltValue="gfw7X35pCS8tRziOtn6L+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510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512</v>
      </c>
      <c r="AP7" s="283"/>
      <c r="AQ7" s="284" t="s">
        <v>513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514</v>
      </c>
      <c r="AQ8" s="290" t="s">
        <v>515</v>
      </c>
      <c r="AR8" s="291" t="s">
        <v>516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517</v>
      </c>
      <c r="AL9" s="1207"/>
      <c r="AM9" s="1207"/>
      <c r="AN9" s="1208"/>
      <c r="AO9" s="292">
        <v>864308</v>
      </c>
      <c r="AP9" s="292">
        <v>102857</v>
      </c>
      <c r="AQ9" s="293">
        <v>107310</v>
      </c>
      <c r="AR9" s="294">
        <v>-4.0999999999999996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518</v>
      </c>
      <c r="AL10" s="1207"/>
      <c r="AM10" s="1207"/>
      <c r="AN10" s="1208"/>
      <c r="AO10" s="295">
        <v>70226</v>
      </c>
      <c r="AP10" s="295">
        <v>8357</v>
      </c>
      <c r="AQ10" s="296">
        <v>12629</v>
      </c>
      <c r="AR10" s="297">
        <v>-33.799999999999997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519</v>
      </c>
      <c r="AL11" s="1207"/>
      <c r="AM11" s="1207"/>
      <c r="AN11" s="1208"/>
      <c r="AO11" s="295">
        <v>159177</v>
      </c>
      <c r="AP11" s="295">
        <v>18943</v>
      </c>
      <c r="AQ11" s="296">
        <v>13528</v>
      </c>
      <c r="AR11" s="297">
        <v>40</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520</v>
      </c>
      <c r="AL12" s="1207"/>
      <c r="AM12" s="1207"/>
      <c r="AN12" s="1208"/>
      <c r="AO12" s="295">
        <v>245</v>
      </c>
      <c r="AP12" s="295">
        <v>29</v>
      </c>
      <c r="AQ12" s="296">
        <v>1569</v>
      </c>
      <c r="AR12" s="297">
        <v>-98.2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521</v>
      </c>
      <c r="AL13" s="1207"/>
      <c r="AM13" s="1207"/>
      <c r="AN13" s="1208"/>
      <c r="AO13" s="295" t="s">
        <v>522</v>
      </c>
      <c r="AP13" s="295" t="s">
        <v>522</v>
      </c>
      <c r="AQ13" s="296" t="s">
        <v>522</v>
      </c>
      <c r="AR13" s="297" t="s">
        <v>522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523</v>
      </c>
      <c r="AL14" s="1207"/>
      <c r="AM14" s="1207"/>
      <c r="AN14" s="1208"/>
      <c r="AO14" s="295">
        <v>60041</v>
      </c>
      <c r="AP14" s="295">
        <v>7145</v>
      </c>
      <c r="AQ14" s="296">
        <v>5788</v>
      </c>
      <c r="AR14" s="297">
        <v>23.4</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524</v>
      </c>
      <c r="AL15" s="1207"/>
      <c r="AM15" s="1207"/>
      <c r="AN15" s="1208"/>
      <c r="AO15" s="295">
        <v>29699</v>
      </c>
      <c r="AP15" s="295">
        <v>3534</v>
      </c>
      <c r="AQ15" s="296">
        <v>2674</v>
      </c>
      <c r="AR15" s="297">
        <v>32.200000000000003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525</v>
      </c>
      <c r="AL16" s="1210"/>
      <c r="AM16" s="1210"/>
      <c r="AN16" s="1211"/>
      <c r="AO16" s="295">
        <v>-88563</v>
      </c>
      <c r="AP16" s="295">
        <v>-10539</v>
      </c>
      <c r="AQ16" s="296">
        <v>-10217</v>
      </c>
      <c r="AR16" s="297">
        <v>3.2</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1095133</v>
      </c>
      <c r="AP17" s="295">
        <v>130326</v>
      </c>
      <c r="AQ17" s="296">
        <v>133280</v>
      </c>
      <c r="AR17" s="297">
        <v>-2.2000000000000002</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527</v>
      </c>
      <c r="AP20" s="303" t="s">
        <v>528</v>
      </c>
      <c r="AQ20" s="304" t="s">
        <v>529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530</v>
      </c>
      <c r="AL21" s="1204"/>
      <c r="AM21" s="1204"/>
      <c r="AN21" s="1205"/>
      <c r="AO21" s="307">
        <v>11.78</v>
      </c>
      <c r="AP21" s="308">
        <v>12.41</v>
      </c>
      <c r="AQ21" s="309">
        <v>-0.63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531</v>
      </c>
      <c r="AL22" s="1204"/>
      <c r="AM22" s="1204"/>
      <c r="AN22" s="1205"/>
      <c r="AO22" s="312">
        <v>96.3</v>
      </c>
      <c r="AP22" s="313">
        <v>96.1</v>
      </c>
      <c r="AQ22" s="314">
        <v>0.2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533</v>
      </c>
      <c r="AO27" s="273"/>
      <c r="AP27" s="273"/>
      <c r="AQ27" s="273"/>
      <c r="AR27" s="273"/>
      <c r="AS27" s="273"/>
      <c r="AT27" s="273"/>
    </row>
    <row r="28" spans="1:46" ht="17.25">
      <c r="A28" s="274" t="s">
        <v>534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512</v>
      </c>
      <c r="AP30" s="283"/>
      <c r="AQ30" s="284" t="s">
        <v>513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514</v>
      </c>
      <c r="AQ31" s="290" t="s">
        <v>515</v>
      </c>
      <c r="AR31" s="291" t="s">
        <v>516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536</v>
      </c>
      <c r="AL32" s="1195"/>
      <c r="AM32" s="1195"/>
      <c r="AN32" s="1196"/>
      <c r="AO32" s="322">
        <v>424494</v>
      </c>
      <c r="AP32" s="322">
        <v>50517</v>
      </c>
      <c r="AQ32" s="323">
        <v>65207</v>
      </c>
      <c r="AR32" s="324">
        <v>-22.5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537</v>
      </c>
      <c r="AL33" s="1195"/>
      <c r="AM33" s="1195"/>
      <c r="AN33" s="1196"/>
      <c r="AO33" s="322" t="s">
        <v>522</v>
      </c>
      <c r="AP33" s="322" t="s">
        <v>522</v>
      </c>
      <c r="AQ33" s="323" t="s">
        <v>522</v>
      </c>
      <c r="AR33" s="324" t="s">
        <v>522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538</v>
      </c>
      <c r="AL34" s="1195"/>
      <c r="AM34" s="1195"/>
      <c r="AN34" s="1196"/>
      <c r="AO34" s="322" t="s">
        <v>522</v>
      </c>
      <c r="AP34" s="322" t="s">
        <v>522</v>
      </c>
      <c r="AQ34" s="323" t="s">
        <v>522</v>
      </c>
      <c r="AR34" s="324" t="s">
        <v>522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539</v>
      </c>
      <c r="AL35" s="1195"/>
      <c r="AM35" s="1195"/>
      <c r="AN35" s="1196"/>
      <c r="AO35" s="322">
        <v>177803</v>
      </c>
      <c r="AP35" s="322">
        <v>21159</v>
      </c>
      <c r="AQ35" s="323">
        <v>23731</v>
      </c>
      <c r="AR35" s="324">
        <v>-10.8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540</v>
      </c>
      <c r="AL36" s="1195"/>
      <c r="AM36" s="1195"/>
      <c r="AN36" s="1196"/>
      <c r="AO36" s="322">
        <v>7381</v>
      </c>
      <c r="AP36" s="322">
        <v>878</v>
      </c>
      <c r="AQ36" s="323">
        <v>4111</v>
      </c>
      <c r="AR36" s="324">
        <v>-78.599999999999994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541</v>
      </c>
      <c r="AL37" s="1195"/>
      <c r="AM37" s="1195"/>
      <c r="AN37" s="1196"/>
      <c r="AO37" s="322" t="s">
        <v>522</v>
      </c>
      <c r="AP37" s="322" t="s">
        <v>522</v>
      </c>
      <c r="AQ37" s="323">
        <v>745</v>
      </c>
      <c r="AR37" s="324" t="s">
        <v>522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542</v>
      </c>
      <c r="AL38" s="1198"/>
      <c r="AM38" s="1198"/>
      <c r="AN38" s="1199"/>
      <c r="AO38" s="325">
        <v>69</v>
      </c>
      <c r="AP38" s="325">
        <v>8</v>
      </c>
      <c r="AQ38" s="326">
        <v>5</v>
      </c>
      <c r="AR38" s="314">
        <v>60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543</v>
      </c>
      <c r="AL39" s="1198"/>
      <c r="AM39" s="1198"/>
      <c r="AN39" s="1199"/>
      <c r="AO39" s="322">
        <v>-22101</v>
      </c>
      <c r="AP39" s="322">
        <v>-2630</v>
      </c>
      <c r="AQ39" s="323">
        <v>-2298</v>
      </c>
      <c r="AR39" s="324">
        <v>14.4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544</v>
      </c>
      <c r="AL40" s="1195"/>
      <c r="AM40" s="1195"/>
      <c r="AN40" s="1196"/>
      <c r="AO40" s="322">
        <v>-485495</v>
      </c>
      <c r="AP40" s="322">
        <v>-57776</v>
      </c>
      <c r="AQ40" s="323">
        <v>-66358</v>
      </c>
      <c r="AR40" s="324">
        <v>-12.9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292</v>
      </c>
      <c r="AL41" s="1201"/>
      <c r="AM41" s="1201"/>
      <c r="AN41" s="1202"/>
      <c r="AO41" s="322">
        <v>102151</v>
      </c>
      <c r="AP41" s="322">
        <v>12156</v>
      </c>
      <c r="AQ41" s="323">
        <v>25144</v>
      </c>
      <c r="AR41" s="324">
        <v>-51.7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512</v>
      </c>
      <c r="AN49" s="1189" t="s">
        <v>548</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549</v>
      </c>
      <c r="AO50" s="339" t="s">
        <v>550</v>
      </c>
      <c r="AP50" s="340" t="s">
        <v>551</v>
      </c>
      <c r="AQ50" s="341" t="s">
        <v>552</v>
      </c>
      <c r="AR50" s="342" t="s">
        <v>553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554</v>
      </c>
      <c r="AL51" s="335"/>
      <c r="AM51" s="343">
        <v>801302</v>
      </c>
      <c r="AN51" s="344">
        <v>89113</v>
      </c>
      <c r="AO51" s="345">
        <v>-9.6</v>
      </c>
      <c r="AP51" s="346">
        <v>118223</v>
      </c>
      <c r="AQ51" s="347">
        <v>0.5</v>
      </c>
      <c r="AR51" s="348">
        <v>-10.1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555</v>
      </c>
      <c r="AM52" s="351">
        <v>492790</v>
      </c>
      <c r="AN52" s="352">
        <v>54803</v>
      </c>
      <c r="AO52" s="353">
        <v>-15.4</v>
      </c>
      <c r="AP52" s="354">
        <v>57106</v>
      </c>
      <c r="AQ52" s="355">
        <v>-8.4</v>
      </c>
      <c r="AR52" s="356">
        <v>-7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556</v>
      </c>
      <c r="AL53" s="335"/>
      <c r="AM53" s="343">
        <v>903792</v>
      </c>
      <c r="AN53" s="344">
        <v>102285</v>
      </c>
      <c r="AO53" s="345">
        <v>14.8</v>
      </c>
      <c r="AP53" s="346">
        <v>128485</v>
      </c>
      <c r="AQ53" s="347">
        <v>8.6999999999999993</v>
      </c>
      <c r="AR53" s="348">
        <v>6.1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555</v>
      </c>
      <c r="AM54" s="351">
        <v>635671</v>
      </c>
      <c r="AN54" s="352">
        <v>71941</v>
      </c>
      <c r="AO54" s="353">
        <v>31.3</v>
      </c>
      <c r="AP54" s="354">
        <v>62765</v>
      </c>
      <c r="AQ54" s="355">
        <v>9.9</v>
      </c>
      <c r="AR54" s="356">
        <v>21.4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557</v>
      </c>
      <c r="AL55" s="335"/>
      <c r="AM55" s="343">
        <v>1523354</v>
      </c>
      <c r="AN55" s="344">
        <v>174757</v>
      </c>
      <c r="AO55" s="345">
        <v>70.900000000000006</v>
      </c>
      <c r="AP55" s="346">
        <v>128611</v>
      </c>
      <c r="AQ55" s="347">
        <v>0.1</v>
      </c>
      <c r="AR55" s="348">
        <v>70.8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555</v>
      </c>
      <c r="AM56" s="351">
        <v>1094965</v>
      </c>
      <c r="AN56" s="352">
        <v>125613</v>
      </c>
      <c r="AO56" s="353">
        <v>74.599999999999994</v>
      </c>
      <c r="AP56" s="354">
        <v>61552</v>
      </c>
      <c r="AQ56" s="355">
        <v>-1.9</v>
      </c>
      <c r="AR56" s="356">
        <v>76.5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558</v>
      </c>
      <c r="AL57" s="335"/>
      <c r="AM57" s="343">
        <v>1375660</v>
      </c>
      <c r="AN57" s="344">
        <v>160277</v>
      </c>
      <c r="AO57" s="345">
        <v>-8.3000000000000007</v>
      </c>
      <c r="AP57" s="346">
        <v>138651</v>
      </c>
      <c r="AQ57" s="347">
        <v>7.8</v>
      </c>
      <c r="AR57" s="348">
        <v>-16.100000000000001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555</v>
      </c>
      <c r="AM58" s="351">
        <v>1108584</v>
      </c>
      <c r="AN58" s="352">
        <v>129160</v>
      </c>
      <c r="AO58" s="353">
        <v>2.8</v>
      </c>
      <c r="AP58" s="354">
        <v>71211</v>
      </c>
      <c r="AQ58" s="355">
        <v>15.7</v>
      </c>
      <c r="AR58" s="356">
        <v>-12.9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559</v>
      </c>
      <c r="AL59" s="335"/>
      <c r="AM59" s="343">
        <v>1109451</v>
      </c>
      <c r="AN59" s="344">
        <v>132030</v>
      </c>
      <c r="AO59" s="345">
        <v>-17.600000000000001</v>
      </c>
      <c r="AP59" s="346">
        <v>122882</v>
      </c>
      <c r="AQ59" s="347">
        <v>-11.4</v>
      </c>
      <c r="AR59" s="348">
        <v>-6.2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555</v>
      </c>
      <c r="AM60" s="351">
        <v>410083</v>
      </c>
      <c r="AN60" s="352">
        <v>48802</v>
      </c>
      <c r="AO60" s="353">
        <v>-62.2</v>
      </c>
      <c r="AP60" s="354">
        <v>65785</v>
      </c>
      <c r="AQ60" s="355">
        <v>-7.6</v>
      </c>
      <c r="AR60" s="356">
        <v>-54.6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560</v>
      </c>
      <c r="AL61" s="357"/>
      <c r="AM61" s="358">
        <v>1142712</v>
      </c>
      <c r="AN61" s="359">
        <v>131692</v>
      </c>
      <c r="AO61" s="360">
        <v>10</v>
      </c>
      <c r="AP61" s="361">
        <v>127370</v>
      </c>
      <c r="AQ61" s="362">
        <v>1.1000000000000001</v>
      </c>
      <c r="AR61" s="348">
        <v>8.9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555</v>
      </c>
      <c r="AM62" s="351">
        <v>748419</v>
      </c>
      <c r="AN62" s="352">
        <v>86064</v>
      </c>
      <c r="AO62" s="353">
        <v>6.2</v>
      </c>
      <c r="AP62" s="354">
        <v>63684</v>
      </c>
      <c r="AQ62" s="355">
        <v>1.5</v>
      </c>
      <c r="AR62" s="356">
        <v>4.7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IdzzeiSkydf2mmDL0D8FmuHWw5ERbAgKMj1Q42oXmcupZ1GGqUbeexfBVfnCBuX+FBKwiSfHRwCTrNRhtWRDyg==" saltValue="myZJy0Ic3MLe3qXdT94/F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nkeagbkuUuanv5ZUFkOLMJtUND+0KWPejmXRWXruWnJ4WXsqUe6gMcyqhNMY32owjppH2I1DXBxw5jX+ymreg==" saltValue="5SbhzImZdkR/ecE8VDmu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iwy/5RVQ10viU0QRzn29tJuScbNHh4eotFxXsnmSg4/QSh52qnKAYF+B9RljDQ1sKsziJfpzUyHiDTL01hgQ==" saltValue="cQFljTblehYeIfy8473f4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sqref="A1:A1048576"/>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564</v>
      </c>
      <c r="G46" s="8" t="s">
        <v>565</v>
      </c>
      <c r="H46" s="8" t="s">
        <v>566</v>
      </c>
      <c r="I46" s="8" t="s">
        <v>567</v>
      </c>
      <c r="J46" s="9" t="s">
        <v>568</v>
      </c>
    </row>
    <row r="47" spans="2:10" ht="57.75" customHeight="1">
      <c r="B47" s="10"/>
      <c r="C47" s="1212" t="s">
        <v>3</v>
      </c>
      <c r="D47" s="1212"/>
      <c r="E47" s="1213"/>
      <c r="F47" s="11">
        <v>23.69</v>
      </c>
      <c r="G47" s="12">
        <v>24.96</v>
      </c>
      <c r="H47" s="12">
        <v>25.08</v>
      </c>
      <c r="I47" s="12">
        <v>23.92</v>
      </c>
      <c r="J47" s="13">
        <v>21.45</v>
      </c>
    </row>
    <row r="48" spans="2:10" ht="57.75" customHeight="1">
      <c r="B48" s="14"/>
      <c r="C48" s="1214" t="s">
        <v>4</v>
      </c>
      <c r="D48" s="1214"/>
      <c r="E48" s="1215"/>
      <c r="F48" s="15">
        <v>8.99</v>
      </c>
      <c r="G48" s="16">
        <v>6.44</v>
      </c>
      <c r="H48" s="16">
        <v>8.7799999999999994</v>
      </c>
      <c r="I48" s="16">
        <v>5.94</v>
      </c>
      <c r="J48" s="17">
        <v>6.95</v>
      </c>
    </row>
    <row r="49" spans="2:10" ht="57.75" customHeight="1" thickBot="1">
      <c r="B49" s="18"/>
      <c r="C49" s="1216" t="s">
        <v>5</v>
      </c>
      <c r="D49" s="1216"/>
      <c r="E49" s="1217"/>
      <c r="F49" s="19">
        <v>1.06</v>
      </c>
      <c r="G49" s="20" t="s">
        <v>569</v>
      </c>
      <c r="H49" s="20">
        <v>2.75</v>
      </c>
      <c r="I49" s="20" t="s">
        <v>570</v>
      </c>
      <c r="J49" s="21" t="s">
        <v>571</v>
      </c>
    </row>
    <row r="50" spans="2:10" ht="13.5" customHeight="1"/>
    <row r="51" spans="2:10" ht="13.5" hidden="1" customHeight="1"/>
    <row r="52" spans="2:10" ht="13.5" hidden="1" customHeight="1"/>
    <row r="53" spans="2:10" ht="13.5" hidden="1" customHeight="1"/>
  </sheetData>
  <sheetProtection algorithmName="SHA-512" hashValue="pf/B6WA+yatjFLQvG3u6FiUc+9acpASa1EpeKSeeMVpLTNjjCP+T3U7aNlZ0evi7bCvMP7U7pK10XtWDTdpEwQ==" saltValue="74Z5tMmxzgPswJjMKTkm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2019-10-25T04:53:34Z</cp:lastPrinted>
  <dcterms:created xsi:type="dcterms:W3CDTF">2019-02-14T01:35:36Z</dcterms:created>
  <dcterms:modified xsi:type="dcterms:W3CDTF">2019-11-05T04:24:45Z</dcterms:modified>
  <cp:category/>
</cp:coreProperties>
</file>