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2財政状況資料集\03 市町村→県\"/>
    </mc:Choice>
  </mc:AlternateContent>
  <bookViews>
    <workbookView xWindow="0" yWindow="0" windowWidth="17925" windowHeight="8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<sst xmlns="http://schemas.openxmlformats.org/spreadsheetml/2006/main" count="1110" uniqueCount="593">
  <si>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</si>
  <si>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</si>
  <si>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</si>
  <si>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</si>
  <si>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</si>
  <si>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</si>
  <si>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</si>
  <si>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</si>
  <si>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</si>
  <si>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</si>
  <si>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</si>
  <si>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</si>
  <si>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</si>
  <si>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</si>
  <si>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</si>
  <si>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</si>
  <si>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</si>
  <si>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</si>
  <si>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</si>
  <si>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</si>
  <si>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</si>
  <si>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</si>
  <si>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</si>
  <si>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</si>
  <si>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</si>
  <si>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</si>
  <si>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</si>
  <si>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</si>
  <si>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</si>
  <si>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</si>
  <si>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</si>
  <si>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</si>
  <si>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</si>
  <si>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</si>
  <si>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</si>
  <si>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</si>
  <si>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</si>
  <si>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</si>
  <si>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</si>
  <si>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</si>
  <si>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</si>
  <si>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</si>
  <si>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</si>
  <si>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</si>
  <si>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</si>
  <si>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</si>
  <si>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</si>
  <si>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</si>
  <si>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</si>
  <si>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</si>
  <si>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</si>
  <si>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</si>
  <si>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</si>
  <si>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</si>
  <si>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</si>
  <si>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</si>
  <si>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</si>
  <si>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</si>
  <si>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</si>
  <si>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</si>
  <si>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</si>
  <si>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</si>
  <si>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</si>
  <si>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</si>
  <si>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</si>
  <si>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</si>
  <si>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</si>
  <si>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</si>
  <si>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</si>
  <si>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</si>
  <si>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</si>
  <si>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</si>
  <si>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</si>
  <si>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</si>
  <si>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</si>
  <si>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</si>
  <si>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</si>
  <si>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</si>
  <si>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</si>
  <si>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</si>
  <si>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</si>
  <si>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</si>
  <si>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</si>
  <si>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</si>
  <si>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</si>
  <si>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</si>
  <si>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</si>
  <si>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</si>
  <si>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</si>
  <si>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</si>
  <si>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</si>
  <si>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</si>
  <si>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</si>
  <si>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</si>
  <si>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</si>
  <si>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</si>
  <si>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</si>
  <si>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</si>
  <si>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</si>
  <si>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</si>
  <si>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</si>
  <si>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</si>
  <si>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</si>
  <si>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</si>
  <si>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</si>
  <si>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</si>
  <si>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</si>
  <si>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</si>
  <si>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</si>
  <si>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</si>
  <si>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</si>
  <si>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</si>
  <si>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</si>
  <si>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</si>
  <si>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</si>
  <si>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</si>
  <si>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</si>
  <si>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</si>
  <si>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</si>
  <si>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</si>
  <si>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</si>
  <si>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</si>
  <si>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</si>
  <si>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</si>
  <si>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</si>
  <si>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</si>
  <si>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</si>
  <si>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</si>
  <si>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</si>
  <si>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</si>
  <si>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</si>
  <si>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</si>
  <si>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</si>
  <si>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</si>
  <si>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</si>
  <si>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</si>
  <si>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</si>
  <si>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</si>
  <si>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</si>
  <si>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</si>
  <si>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</si>
  <si>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</si>
  <si>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</si>
  <si>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</si>
  <si>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</si>
  <si>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</si>
  <si>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</si>
  <si>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</si>
  <si>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</si>
  <si>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</si>
  <si>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</si>
  <si>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</si>
  <si>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</si>
  <si>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</si>
  <si>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</si>
  <si>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</si>
  <si>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</si>
  <si>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</si>
  <si>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</si>
  <si>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</si>
  <si>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</si>
  <si>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</si>
  <si>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</si>
  <si>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</si>
  <si>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</si>
  <si>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</si>
  <si>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</si>
  <si>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</si>
  <si>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</si>
  <si>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</si>
  <si>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</si>
  <si>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</si>
  <si>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</si>
  <si>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</si>
  <si>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</si>
  <si>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</si>
  <si>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</si>
  <si>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</si>
  <si>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</si>
  <si>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</si>
  <si>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</si>
  <si>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</si>
  <si>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</si>
  <si>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</si>
  <si>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</si>
  <si>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</si>
  <si>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</si>
  <si>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</si>
  <si>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</si>
  <si>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</si>
  <si>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</si>
  <si>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</si>
  <si>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</si>
  <si>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</si>
  <si>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</si>
  <si>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</si>
  <si>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</si>
  <si>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</si>
  <si>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</si>
  <si>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</si>
  <si>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</si>
  <si>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</si>
  <si>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</si>
  <si>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</si>
  <si>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</si>
  <si>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</si>
  <si>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</si>
  <si>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</si>
  <si>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</si>
  <si>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</si>
  <si>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</si>
  <si>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山形県大江町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</si>
  <si>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</si>
  <si>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</si>
  <si>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</si>
  <si>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</si>
  <si>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</si>
  <si>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</si>
  <si>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</si>
  <si>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</si>
  <si>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</si>
  <si>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</si>
  <si>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</si>
  <si>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</si>
  <si>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</si>
  <si>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</si>
  <si>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</si>
  <si>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</si>
  <si>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</si>
  <si>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</si>
  <si>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</si>
  <si>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</si>
  <si>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</si>
  <si>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</si>
  <si>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</si>
  <si>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</si>
  <si>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</si>
  <si>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</si>
  <si>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</si>
  <si>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</si>
  <si>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</si>
  <si>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</si>
  <si>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</si>
  <si>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</si>
  <si>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</si>
  <si>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</si>
  <si>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</si>
  <si>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</si>
  <si>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</si>
  <si>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</si>
  <si>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</si>
  <si>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</si>
  <si>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</si>
  <si>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</si>
  <si>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</si>
  <si>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</si>
  <si>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</si>
  <si>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</si>
  <si>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</si>
  <si>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</si>
  <si>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</si>
  <si>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</si>
  <si>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</si>
  <si>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</si>
  <si>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</si>
  <si>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</si>
  <si>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</si>
  <si>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</si>
  <si>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</si>
  <si>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</si>
  <si>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</si>
  <si>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</si>
  <si>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</si>
  <si>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</si>
  <si>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</si>
  <si>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</si>
  <si>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</si>
  <si>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</si>
  <si>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</si>
  <si>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</si>
  <si>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</si>
  <si>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</si>
  <si>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</si>
  <si>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</si>
  <si>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</si>
  <si>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</si>
  <si>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</si>
  <si>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</si>
  <si>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</si>
  <si>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</si>
  <si>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</si>
  <si>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</si>
  <si>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</si>
  <si>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</si>
  <si>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</si>
  <si>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</si>
  <si>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</si>
  <si>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</si>
  <si>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</si>
  <si>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</si>
  <si>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</si>
  <si>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</si>
  <si>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</si>
  <si>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</si>
  <si>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</si>
  <si>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</si>
  <si>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</si>
  <si>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</si>
  <si>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</si>
  <si>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</si>
  <si>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</si>
  <si>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</si>
  <si>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</si>
  <si>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</si>
  <si>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</si>
  <si>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</si>
  <si>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</si>
  <si>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</si>
  <si>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</si>
  <si>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</si>
  <si>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</si>
  <si>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</si>
  <si>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</si>
  <si>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</si>
  <si>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</si>
  <si>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</si>
  <si>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</si>
  <si>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</si>
  <si>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</si>
  <si>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</si>
  <si>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</si>
  <si>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</si>
  <si>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</si>
  <si>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</si>
  <si>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</si>
  <si>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</si>
  <si>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</si>
  <si>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</si>
  <si>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</si>
  <si>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</si>
  <si>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</si>
  <si>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</si>
  <si>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</si>
  <si>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</si>
  <si>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</si>
  <si>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</si>
  <si>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</si>
  <si>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</si>
  <si>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</si>
  <si>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</si>
  <si>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</si>
  <si>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</si>
  <si>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</si>
  <si>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</si>
  <si>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</si>
  <si>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</si>
  <si>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</si>
  <si>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</si>
  <si>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</si>
  <si>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</si>
  <si>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</si>
  <si>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</si>
  <si>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</si>
  <si>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</si>
  <si>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</si>
  <si>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</si>
  <si>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山形県大江町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</si>
  <si>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</si>
  <si>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</si>
  <si>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</si>
  <si>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</si>
  <si>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</si>
  <si>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</si>
  <si>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</si>
  <si>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</si>
  <si>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</si>
  <si>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</si>
  <si>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</si>
  <si>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</si>
  <si>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</si>
  <si>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</si>
  <si>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</si>
  <si>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</si>
  <si>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</si>
  <si>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</si>
  <si>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</si>
  <si>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</si>
  <si>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</si>
  <si>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</si>
  <si>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</si>
  <si>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</si>
  <si>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</si>
  <si>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</si>
  <si>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</si>
  <si>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</si>
  <si>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</si>
  <si>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</si>
  <si>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</si>
  <si>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</si>
  <si>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</si>
  <si>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</si>
  <si>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</si>
  <si>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</si>
  <si>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</si>
  <si>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</si>
  <si>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</si>
  <si>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</si>
  <si>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</si>
  <si>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</si>
  <si>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</si>
  <si>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</si>
  <si>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</si>
  <si>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</si>
  <si>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</si>
  <si>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</si>
  <si>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</si>
  <si>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</si>
  <si>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</si>
  <si>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</si>
  <si>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</si>
  <si>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</si>
  <si>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</si>
  <si>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</si>
  <si>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</si>
  <si>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</si>
  <si>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</si>
  <si>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</si>
  <si>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</si>
  <si>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</si>
  <si>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</si>
  <si>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</si>
  <si>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</si>
  <si>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</si>
  <si>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</si>
  <si>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</si>
  <si>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</si>
  <si>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</si>
  <si>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</si>
  <si>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</si>
  <si>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</si>
  <si>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</si>
  <si>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</si>
  <si>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</si>
  <si>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</si>
  <si>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</si>
  <si>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</si>
  <si>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</si>
  <si>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</si>
  <si>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</si>
  <si>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</si>
  <si>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</si>
  <si>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</si>
  <si>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</si>
  <si>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</si>
  <si>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</si>
  <si>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</si>
  <si>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</si>
  <si>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</si>
  <si>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</si>
  <si>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</si>
  <si>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</si>
  <si>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</si>
  <si>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</si>
  <si>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</si>
  <si>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</si>
  <si>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</si>
  <si>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</si>
  <si>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</si>
  <si>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</si>
  <si>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</si>
  <si>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</si>
  <si>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</si>
  <si>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</si>
  <si>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</si>
  <si>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</si>
  <si>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</si>
  <si>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</si>
  <si>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</si>
  <si>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</si>
  <si>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</si>
  <si>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</si>
  <si>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</si>
  <si>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</si>
  <si>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</si>
  <si>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</si>
  <si>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</si>
  <si>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</si>
  <si>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</si>
  <si>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</si>
  <si>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</si>
  <si>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</si>
  <si>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</si>
  <si>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</si>
  <si>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</si>
  <si>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</si>
  <si>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</si>
  <si>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</si>
  <si>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</si>
  <si>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</si>
  <si>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</si>
  <si>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</si>
  <si>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</si>
  <si>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</si>
  <si>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</si>
  <si>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</si>
  <si>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</si>
  <si>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</si>
  <si>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</si>
  <si>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</si>
  <si>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</si>
  <si>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</si>
  <si>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</si>
  <si>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</si>
  <si>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</si>
  <si>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</si>
  <si>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</si>
  <si>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</si>
  <si>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</si>
  <si>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</si>
  <si>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</si>
  <si>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</si>
  <si>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</si>
  <si>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</si>
  <si>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</si>
  <si>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</si>
  <si>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</si>
  <si>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</si>
  <si>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</si>
  <si>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</si>
  <si>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</si>
  <si>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</si>
  <si>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</si>
  <si>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</si>
  <si>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</si>
  <si>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</si>
  <si>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</si>
  <si>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</si>
  <si>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</si>
  <si>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</si>
  <si>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</si>
  <si>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</si>
  <si>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</si>
  <si>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</si>
  <si>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</si>
  <si>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</si>
  <si>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</si>
  <si>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</si>
  <si>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</si>
  <si>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</si>
  <si>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</si>
  <si>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</si>
  <si>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</si>
  <si>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</si>
  <si>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</si>
  <si>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</si>
  <si>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</si>
  <si>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</si>
  <si>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4.77</t>
  </si>
  <si>
    <t>▲ 1.63</t>
  </si>
  <si>
    <t>水道事業会計</t>
  </si>
  <si>
    <t>一般会計</t>
  </si>
  <si>
    <t>介護保険特別会計</t>
  </si>
  <si>
    <t>宅地造成事業特別会計</t>
  </si>
  <si>
    <t>国民健康保険特別会計</t>
  </si>
  <si>
    <t>公共下水道事業特別会計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</si>
  <si>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</si>
  <si>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</si>
  <si>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</si>
  <si>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</si>
  <si>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</si>
  <si>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</si>
  <si>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</si>
  <si>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</si>
  <si>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</si>
  <si>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</si>
  <si>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</si>
  <si>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</si>
  <si>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</si>
  <si>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</si>
  <si>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</si>
  <si>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</si>
  <si>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</si>
  <si>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9">
      <t>フツウカイケイ</t>
    </rPh>
    <rPh sb="19" eb="20">
      <t>ブン</t>
    </rPh>
    <phoneticPr fontId="2"/>
  </si>
  <si>
    <t>山形県後期高齢者医療広域連合（事業会計分）</t>
    <rPh sb="0" eb="3">
      <t>ヤマガタケン</t>
    </rPh>
    <rPh sb="3" eb="5">
      <t>コウキ</t>
    </rPh>
    <rPh sb="5" eb="7">
      <t>コウレイ</t>
    </rPh>
    <rPh sb="7" eb="8">
      <t>シャ</t>
    </rPh>
    <rPh sb="8" eb="10">
      <t>イリョウ</t>
    </rPh>
    <rPh sb="10" eb="12">
      <t>コウイキ</t>
    </rPh>
    <rPh sb="12" eb="14">
      <t>レンゴウ</t>
    </rPh>
    <rPh sb="15" eb="17">
      <t>ジギョウ</t>
    </rPh>
    <rPh sb="17" eb="19">
      <t>カイケイ</t>
    </rPh>
    <rPh sb="19" eb="20">
      <t>ブン</t>
    </rPh>
    <phoneticPr fontId="2"/>
  </si>
  <si>
    <t>大江町産業振興公社</t>
    <rPh sb="0" eb="3">
      <t>オオエマチ</t>
    </rPh>
    <rPh sb="3" eb="5">
      <t>サンギョウ</t>
    </rPh>
    <rPh sb="5" eb="7">
      <t>シンコウ</t>
    </rPh>
    <rPh sb="7" eb="9">
      <t>コウシャ</t>
    </rPh>
    <phoneticPr fontId="2"/>
  </si>
  <si>
    <t>-</t>
    <phoneticPr fontId="2"/>
  </si>
  <si>
    <t>-</t>
    <phoneticPr fontId="2"/>
  </si>
  <si>
    <t>町有施設整備基金</t>
    <rPh sb="0" eb="2">
      <t>チョウユウ</t>
    </rPh>
    <rPh sb="2" eb="4">
      <t>シセツ</t>
    </rPh>
    <rPh sb="4" eb="6">
      <t>セイビ</t>
    </rPh>
    <rPh sb="6" eb="8">
      <t>キキン</t>
    </rPh>
    <phoneticPr fontId="5"/>
  </si>
  <si>
    <t>ふるさとまちづくり寄附基金</t>
    <rPh sb="9" eb="11">
      <t>キフ</t>
    </rPh>
    <rPh sb="11" eb="13">
      <t>キキン</t>
    </rPh>
    <phoneticPr fontId="5"/>
  </si>
  <si>
    <t>地域福祉振興基金</t>
    <rPh sb="0" eb="2">
      <t>チイキ</t>
    </rPh>
    <rPh sb="2" eb="4">
      <t>フクシ</t>
    </rPh>
    <rPh sb="4" eb="6">
      <t>シンコウ</t>
    </rPh>
    <rPh sb="6" eb="8">
      <t>キキン</t>
    </rPh>
    <phoneticPr fontId="5"/>
  </si>
  <si>
    <t>ふるさと奨学基金</t>
    <rPh sb="4" eb="6">
      <t>ショウガク</t>
    </rPh>
    <rPh sb="6" eb="8">
      <t>キキン</t>
    </rPh>
    <phoneticPr fontId="5"/>
  </si>
  <si>
    <t>起業支援基金</t>
    <rPh sb="0" eb="2">
      <t>キギョウ</t>
    </rPh>
    <rPh sb="2" eb="4">
      <t>シエン</t>
    </rPh>
    <rPh sb="4" eb="6">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</si>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</sst>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18D0-4F43-B3EA-759EFAD011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160277</c:v>
                </c:pt>
                <c:pt idx="1">
                  <c:v>132030</c:v>
                </c:pt>
                <c:pt idx="2">
                  <c:v>94738</c:v>
                </c:pt>
                <c:pt idx="3">
                  <c:v>92633</c:v>
                </c:pt>
                <c:pt idx="4">
                  <c:v>69540</c:v>
                </c:pt>
              </c:numCache>
            </c:numRef>
          </c:val>
          <c:smooth val="0"/>
          <c:extLst xmlns:c16r2="http://schemas.microsoft.com/office/drawing/2015/06/chart">
            <c:ext xmlns:c16="http://schemas.microsoft.com/office/drawing/2014/chart" uri="{C3380CC4-5D6E-409C-BE32-E72D297353CC}">
              <c16:uniqueId val="{00000001-18D0-4F43-B3EA-759EFAD011F7}"/>
            </c:ext>
          </c:extLst>
        </c:ser>
        <c:dLbls>
          <c:showLegendKey val="0"/>
          <c:showVal val="0"/>
          <c:showCatName val="0"/>
          <c:showSerName val="0"/>
          <c:showPercent val="0"/>
          <c:showBubbleSize val="0"/>
        </c:dLbls>
        <c:marker val="1"/>
        <c:smooth val="0"/>
        <c:axId val="215040096"/>
        <c:axId val="215040488"/>
      </c:lineChart>
      <c:catAx>
        <c:axId val="21504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040488"/>
        <c:crosses val="autoZero"/>
        <c:auto val="1"/>
        <c:lblAlgn val="ctr"/>
        <c:lblOffset val="100"/>
        <c:tickLblSkip val="1"/>
        <c:tickMarkSkip val="1"/>
        <c:noMultiLvlLbl val="0"/>
      </c:catAx>
      <c:valAx>
        <c:axId val="2150404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04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5.94</c:v>
                </c:pt>
                <c:pt idx="1">
                  <c:v>6.95</c:v>
                </c:pt>
                <c:pt idx="2">
                  <c:v>5.18</c:v>
                </c:pt>
                <c:pt idx="3">
                  <c:v>5.35</c:v>
                </c:pt>
                <c:pt idx="4">
                  <c:v>8.7899999999999991</c:v>
                </c:pt>
              </c:numCache>
            </c:numRef>
          </c:val>
          <c:extLst xmlns:c16r2="http://schemas.microsoft.com/office/drawing/2015/06/chart">
            <c:ext xmlns:c16="http://schemas.microsoft.com/office/drawing/2014/chart" uri="{C3380CC4-5D6E-409C-BE32-E72D297353CC}">
              <c16:uniqueId val="{00000000-5025-4CE8-9513-B4EAE83D52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23.92</c:v>
                </c:pt>
                <c:pt idx="1">
                  <c:v>21.45</c:v>
                </c:pt>
                <c:pt idx="2">
                  <c:v>23.83</c:v>
                </c:pt>
                <c:pt idx="3">
                  <c:v>26.7</c:v>
                </c:pt>
                <c:pt idx="4">
                  <c:v>22.09</c:v>
                </c:pt>
              </c:numCache>
            </c:numRef>
          </c:val>
          <c:extLst xmlns:c16r2="http://schemas.microsoft.com/office/drawing/2015/06/chart">
            <c:ext xmlns:c16="http://schemas.microsoft.com/office/drawing/2014/chart" uri="{C3380CC4-5D6E-409C-BE32-E72D297353CC}">
              <c16:uniqueId val="{00000001-5025-4CE8-9513-B4EAE83D52F2}"/>
            </c:ext>
          </c:extLst>
        </c:ser>
        <c:dLbls>
          <c:showLegendKey val="0"/>
          <c:showVal val="0"/>
          <c:showCatName val="0"/>
          <c:showSerName val="0"/>
          <c:showPercent val="0"/>
          <c:showBubbleSize val="0"/>
        </c:dLbls>
        <c:gapWidth val="250"/>
        <c:overlap val="100"/>
        <c:axId val="441599456"/>
        <c:axId val="441604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-4.7699999999999996</c:v>
                </c:pt>
                <c:pt idx="1">
                  <c:v>-1.63</c:v>
                </c:pt>
                <c:pt idx="2">
                  <c:v>0.63</c:v>
                </c:pt>
                <c:pt idx="3">
                  <c:v>3.13</c:v>
                </c:pt>
                <c:pt idx="4">
                  <c:v>0.94</c:v>
                </c:pt>
              </c:numCache>
            </c:numRef>
          </c:val>
          <c:smooth val="0"/>
          <c:extLst xmlns:c16r2="http://schemas.microsoft.com/office/drawing/2015/06/chart">
            <c:ext xmlns:c16="http://schemas.microsoft.com/office/drawing/2014/chart" uri="{C3380CC4-5D6E-409C-BE32-E72D297353CC}">
              <c16:uniqueId val="{00000002-5025-4CE8-9513-B4EAE83D52F2}"/>
            </c:ext>
          </c:extLst>
        </c:ser>
        <c:dLbls>
          <c:showLegendKey val="0"/>
          <c:showVal val="0"/>
          <c:showCatName val="0"/>
          <c:showSerName val="0"/>
          <c:showPercent val="0"/>
          <c:showBubbleSize val="0"/>
        </c:dLbls>
        <c:marker val="1"/>
        <c:smooth val="0"/>
        <c:axId val="441599456"/>
        <c:axId val="441604552"/>
      </c:lineChart>
      <c:catAx>
        <c:axId val="44159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604552"/>
        <c:crosses val="autoZero"/>
        <c:auto val="1"/>
        <c:lblAlgn val="ctr"/>
        <c:lblOffset val="100"/>
        <c:tickLblSkip val="1"/>
        <c:tickMarkSkip val="1"/>
        <c:noMultiLvlLbl val="0"/>
      </c:catAx>
      <c:valAx>
        <c:axId val="441604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59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C89-47B4-8BC6-14CB1187C3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89-47B4-8BC6-14CB1187C34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2-BC89-47B4-8BC6-14CB1187C34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BC89-47B4-8BC6-14CB1187C34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0.25</c:v>
                </c:pt>
                <c:pt idx="2">
                  <c:v>#N/A</c:v>
                </c:pt>
                <c:pt idx="3">
                  <c:v>0.15</c:v>
                </c:pt>
                <c:pt idx="4">
                  <c:v>#N/A</c:v>
                </c:pt>
                <c:pt idx="5">
                  <c:v>0.09</c:v>
                </c:pt>
                <c:pt idx="6">
                  <c:v>#N/A</c:v>
                </c:pt>
                <c:pt idx="7">
                  <c:v>0.08</c:v>
                </c:pt>
                <c:pt idx="8">
                  <c:v>#N/A</c:v>
                </c:pt>
                <c:pt idx="9">
                  <c:v>0.81</c:v>
                </c:pt>
              </c:numCache>
            </c:numRef>
          </c:val>
          <c:extLst xmlns:c16r2="http://schemas.microsoft.com/office/drawing/2015/06/chart">
            <c:ext xmlns:c16="http://schemas.microsoft.com/office/drawing/2014/chart" uri="{C3380CC4-5D6E-409C-BE32-E72D297353CC}">
              <c16:uniqueId val="{00000004-BC89-47B4-8BC6-14CB1187C34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2.4300000000000002</c:v>
                </c:pt>
                <c:pt idx="2">
                  <c:v>#N/A</c:v>
                </c:pt>
                <c:pt idx="3">
                  <c:v>2.36</c:v>
                </c:pt>
                <c:pt idx="4">
                  <c:v>#N/A</c:v>
                </c:pt>
                <c:pt idx="5">
                  <c:v>0.68</c:v>
                </c:pt>
                <c:pt idx="6">
                  <c:v>#N/A</c:v>
                </c:pt>
                <c:pt idx="7">
                  <c:v>1.62</c:v>
                </c:pt>
                <c:pt idx="8">
                  <c:v>#N/A</c:v>
                </c:pt>
                <c:pt idx="9">
                  <c:v>1.27</c:v>
                </c:pt>
              </c:numCache>
            </c:numRef>
          </c:val>
          <c:extLst xmlns:c16r2="http://schemas.microsoft.com/office/drawing/2015/06/chart">
            <c:ext xmlns:c16="http://schemas.microsoft.com/office/drawing/2014/chart" uri="{C3380CC4-5D6E-409C-BE32-E72D297353CC}">
              <c16:uniqueId val="{00000005-BC89-47B4-8BC6-14CB1187C341}"/>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0.72</c:v>
                </c:pt>
                <c:pt idx="2">
                  <c:v>#N/A</c:v>
                </c:pt>
                <c:pt idx="3">
                  <c:v>0.71</c:v>
                </c:pt>
                <c:pt idx="4">
                  <c:v>#N/A</c:v>
                </c:pt>
                <c:pt idx="5">
                  <c:v>0.87</c:v>
                </c:pt>
                <c:pt idx="6">
                  <c:v>#N/A</c:v>
                </c:pt>
                <c:pt idx="7">
                  <c:v>1.82</c:v>
                </c:pt>
                <c:pt idx="8">
                  <c:v>#N/A</c:v>
                </c:pt>
                <c:pt idx="9">
                  <c:v>1.47</c:v>
                </c:pt>
              </c:numCache>
            </c:numRef>
          </c:val>
          <c:extLst xmlns:c16r2="http://schemas.microsoft.com/office/drawing/2015/06/chart">
            <c:ext xmlns:c16="http://schemas.microsoft.com/office/drawing/2014/chart" uri="{C3380CC4-5D6E-409C-BE32-E72D297353CC}">
              <c16:uniqueId val="{00000006-BC89-47B4-8BC6-14CB1187C34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1.32</c:v>
                </c:pt>
                <c:pt idx="2">
                  <c:v>#N/A</c:v>
                </c:pt>
                <c:pt idx="3">
                  <c:v>1.05</c:v>
                </c:pt>
                <c:pt idx="4">
                  <c:v>#N/A</c:v>
                </c:pt>
                <c:pt idx="5">
                  <c:v>1.78</c:v>
                </c:pt>
                <c:pt idx="6">
                  <c:v>#N/A</c:v>
                </c:pt>
                <c:pt idx="7">
                  <c:v>1.57</c:v>
                </c:pt>
                <c:pt idx="8">
                  <c:v>#N/A</c:v>
                </c:pt>
                <c:pt idx="9">
                  <c:v>1.76</c:v>
                </c:pt>
              </c:numCache>
            </c:numRef>
          </c:val>
          <c:extLst xmlns:c16r2="http://schemas.microsoft.com/office/drawing/2015/06/chart">
            <c:ext xmlns:c16="http://schemas.microsoft.com/office/drawing/2014/chart" uri="{C3380CC4-5D6E-409C-BE32-E72D297353CC}">
              <c16:uniqueId val="{00000007-BC89-47B4-8BC6-14CB1187C3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5.94</c:v>
                </c:pt>
                <c:pt idx="2">
                  <c:v>#N/A</c:v>
                </c:pt>
                <c:pt idx="3">
                  <c:v>6.94</c:v>
                </c:pt>
                <c:pt idx="4">
                  <c:v>#N/A</c:v>
                </c:pt>
                <c:pt idx="5">
                  <c:v>5.17</c:v>
                </c:pt>
                <c:pt idx="6">
                  <c:v>#N/A</c:v>
                </c:pt>
                <c:pt idx="7">
                  <c:v>5.34</c:v>
                </c:pt>
                <c:pt idx="8">
                  <c:v>#N/A</c:v>
                </c:pt>
                <c:pt idx="9">
                  <c:v>8.7799999999999994</c:v>
                </c:pt>
              </c:numCache>
            </c:numRef>
          </c:val>
          <c:extLst xmlns:c16r2="http://schemas.microsoft.com/office/drawing/2015/06/chart">
            <c:ext xmlns:c16="http://schemas.microsoft.com/office/drawing/2014/chart" uri="{C3380CC4-5D6E-409C-BE32-E72D297353CC}">
              <c16:uniqueId val="{00000008-BC89-47B4-8BC6-14CB1187C3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8.56</c:v>
                </c:pt>
                <c:pt idx="2">
                  <c:v>#N/A</c:v>
                </c:pt>
                <c:pt idx="3">
                  <c:v>8.68</c:v>
                </c:pt>
                <c:pt idx="4">
                  <c:v>#N/A</c:v>
                </c:pt>
                <c:pt idx="5">
                  <c:v>9.02</c:v>
                </c:pt>
                <c:pt idx="6">
                  <c:v>#N/A</c:v>
                </c:pt>
                <c:pt idx="7">
                  <c:v>9.08</c:v>
                </c:pt>
                <c:pt idx="8">
                  <c:v>#N/A</c:v>
                </c:pt>
                <c:pt idx="9">
                  <c:v>8.91</c:v>
                </c:pt>
              </c:numCache>
            </c:numRef>
          </c:val>
          <c:extLst xmlns:c16r2="http://schemas.microsoft.com/office/drawing/2015/06/chart">
            <c:ext xmlns:c16="http://schemas.microsoft.com/office/drawing/2014/chart" uri="{C3380CC4-5D6E-409C-BE32-E72D297353CC}">
              <c16:uniqueId val="{00000009-BC89-47B4-8BC6-14CB1187C341}"/>
            </c:ext>
          </c:extLst>
        </c:ser>
        <c:dLbls>
          <c:showLegendKey val="0"/>
          <c:showVal val="0"/>
          <c:showCatName val="0"/>
          <c:showSerName val="0"/>
          <c:showPercent val="0"/>
          <c:showBubbleSize val="0"/>
        </c:dLbls>
        <c:gapWidth val="150"/>
        <c:overlap val="100"/>
        <c:axId val="441600240"/>
        <c:axId val="441599848"/>
      </c:barChart>
      <c:catAx>
        <c:axId val="44160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599848"/>
        <c:crosses val="autoZero"/>
        <c:auto val="1"/>
        <c:lblAlgn val="ctr"/>
        <c:lblOffset val="100"/>
        <c:tickLblSkip val="1"/>
        <c:tickMarkSkip val="1"/>
        <c:noMultiLvlLbl val="0"/>
      </c:catAx>
      <c:valAx>
        <c:axId val="441599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600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513</c:v>
                </c:pt>
                <c:pt idx="5">
                  <c:v>507</c:v>
                </c:pt>
                <c:pt idx="8">
                  <c:v>514</c:v>
                </c:pt>
                <c:pt idx="11">
                  <c:v>520</c:v>
                </c:pt>
                <c:pt idx="14">
                  <c:v>553</c:v>
                </c:pt>
              </c:numCache>
            </c:numRef>
          </c:val>
          <c:extLst xmlns:c16r2="http://schemas.microsoft.com/office/drawing/2015/06/chart">
            <c:ext xmlns:c16="http://schemas.microsoft.com/office/drawing/2014/chart" uri="{C3380CC4-5D6E-409C-BE32-E72D297353CC}">
              <c16:uniqueId val="{00000000-3DEF-4E19-AD55-F0D5F8A25E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DEF-4E19-AD55-F0D5F8A25E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DEF-4E19-AD55-F0D5F8A25E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7</c:v>
                </c:pt>
                <c:pt idx="6">
                  <c:v>6</c:v>
                </c:pt>
                <c:pt idx="9">
                  <c:v>22</c:v>
                </c:pt>
                <c:pt idx="12">
                  <c:v>22</c:v>
                </c:pt>
              </c:numCache>
            </c:numRef>
          </c:val>
          <c:extLst xmlns:c16r2="http://schemas.microsoft.com/office/drawing/2015/06/chart">
            <c:ext xmlns:c16="http://schemas.microsoft.com/office/drawing/2014/chart" uri="{C3380CC4-5D6E-409C-BE32-E72D297353CC}">
              <c16:uniqueId val="{00000003-3DEF-4E19-AD55-F0D5F8A25E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176</c:v>
                </c:pt>
                <c:pt idx="3">
                  <c:v>178</c:v>
                </c:pt>
                <c:pt idx="6">
                  <c:v>185</c:v>
                </c:pt>
                <c:pt idx="9">
                  <c:v>185</c:v>
                </c:pt>
                <c:pt idx="12">
                  <c:v>186</c:v>
                </c:pt>
              </c:numCache>
            </c:numRef>
          </c:val>
          <c:extLst xmlns:c16r2="http://schemas.microsoft.com/office/drawing/2015/06/chart">
            <c:ext xmlns:c16="http://schemas.microsoft.com/office/drawing/2014/chart" uri="{C3380CC4-5D6E-409C-BE32-E72D297353CC}">
              <c16:uniqueId val="{00000004-3DEF-4E19-AD55-F0D5F8A25E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DEF-4E19-AD55-F0D5F8A25E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DEF-4E19-AD55-F0D5F8A25E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430</c:v>
                </c:pt>
                <c:pt idx="3">
                  <c:v>424</c:v>
                </c:pt>
                <c:pt idx="6">
                  <c:v>463</c:v>
                </c:pt>
                <c:pt idx="9">
                  <c:v>483</c:v>
                </c:pt>
                <c:pt idx="12">
                  <c:v>581</c:v>
                </c:pt>
              </c:numCache>
            </c:numRef>
          </c:val>
          <c:extLst xmlns:c16r2="http://schemas.microsoft.com/office/drawing/2015/06/chart">
            <c:ext xmlns:c16="http://schemas.microsoft.com/office/drawing/2014/chart" uri="{C3380CC4-5D6E-409C-BE32-E72D297353CC}">
              <c16:uniqueId val="{00000007-3DEF-4E19-AD55-F0D5F8A25E37}"/>
            </c:ext>
          </c:extLst>
        </c:ser>
        <c:dLbls>
          <c:showLegendKey val="0"/>
          <c:showVal val="0"/>
          <c:showCatName val="0"/>
          <c:showSerName val="0"/>
          <c:showPercent val="0"/>
          <c:showBubbleSize val="0"/>
        </c:dLbls>
        <c:gapWidth val="100"/>
        <c:overlap val="100"/>
        <c:axId val="441601024"/>
        <c:axId val="441604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100</c:v>
                </c:pt>
                <c:pt idx="2">
                  <c:v>#N/A</c:v>
                </c:pt>
                <c:pt idx="3">
                  <c:v>#N/A</c:v>
                </c:pt>
                <c:pt idx="4">
                  <c:v>102</c:v>
                </c:pt>
                <c:pt idx="5">
                  <c:v>#N/A</c:v>
                </c:pt>
                <c:pt idx="6">
                  <c:v>#N/A</c:v>
                </c:pt>
                <c:pt idx="7">
                  <c:v>140</c:v>
                </c:pt>
                <c:pt idx="8">
                  <c:v>#N/A</c:v>
                </c:pt>
                <c:pt idx="9">
                  <c:v>#N/A</c:v>
                </c:pt>
                <c:pt idx="10">
                  <c:v>170</c:v>
                </c:pt>
                <c:pt idx="11">
                  <c:v>#N/A</c:v>
                </c:pt>
                <c:pt idx="12">
                  <c:v>#N/A</c:v>
                </c:pt>
                <c:pt idx="13">
                  <c:v>236</c:v>
                </c:pt>
                <c:pt idx="14">
                  <c:v>#N/A</c:v>
                </c:pt>
              </c:numCache>
            </c:numRef>
          </c:val>
          <c:smooth val="0"/>
          <c:extLst xmlns:c16r2="http://schemas.microsoft.com/office/drawing/2015/06/chart">
            <c:ext xmlns:c16="http://schemas.microsoft.com/office/drawing/2014/chart" uri="{C3380CC4-5D6E-409C-BE32-E72D297353CC}">
              <c16:uniqueId val="{00000008-3DEF-4E19-AD55-F0D5F8A25E37}"/>
            </c:ext>
          </c:extLst>
        </c:ser>
        <c:dLbls>
          <c:showLegendKey val="0"/>
          <c:showVal val="0"/>
          <c:showCatName val="0"/>
          <c:showSerName val="0"/>
          <c:showPercent val="0"/>
          <c:showBubbleSize val="0"/>
        </c:dLbls>
        <c:marker val="1"/>
        <c:smooth val="0"/>
        <c:axId val="441601024"/>
        <c:axId val="441604160"/>
      </c:lineChart>
      <c:catAx>
        <c:axId val="44160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604160"/>
        <c:crosses val="autoZero"/>
        <c:auto val="1"/>
        <c:lblAlgn val="ctr"/>
        <c:lblOffset val="100"/>
        <c:tickLblSkip val="1"/>
        <c:tickMarkSkip val="1"/>
        <c:noMultiLvlLbl val="0"/>
      </c:catAx>
      <c:valAx>
        <c:axId val="44160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60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5760</c:v>
                </c:pt>
                <c:pt idx="5">
                  <c:v>5832</c:v>
                </c:pt>
                <c:pt idx="8">
                  <c:v>5712</c:v>
                </c:pt>
                <c:pt idx="11">
                  <c:v>5625</c:v>
                </c:pt>
                <c:pt idx="14">
                  <c:v>5457</c:v>
                </c:pt>
              </c:numCache>
            </c:numRef>
          </c:val>
          <c:extLst xmlns:c16r2="http://schemas.microsoft.com/office/drawing/2015/06/chart">
            <c:ext xmlns:c16="http://schemas.microsoft.com/office/drawing/2014/chart" uri="{C3380CC4-5D6E-409C-BE32-E72D297353CC}">
              <c16:uniqueId val="{00000000-5ED7-44E2-AA7B-5A39EF91CC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243</c:v>
                </c:pt>
                <c:pt idx="5">
                  <c:v>220</c:v>
                </c:pt>
                <c:pt idx="8">
                  <c:v>213</c:v>
                </c:pt>
                <c:pt idx="11">
                  <c:v>260</c:v>
                </c:pt>
                <c:pt idx="14">
                  <c:v>244</c:v>
                </c:pt>
              </c:numCache>
            </c:numRef>
          </c:val>
          <c:extLst xmlns:c16r2="http://schemas.microsoft.com/office/drawing/2015/06/chart">
            <c:ext xmlns:c16="http://schemas.microsoft.com/office/drawing/2014/chart" uri="{C3380CC4-5D6E-409C-BE32-E72D297353CC}">
              <c16:uniqueId val="{00000001-5ED7-44E2-AA7B-5A39EF91CC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1905</c:v>
                </c:pt>
                <c:pt idx="5">
                  <c:v>1982</c:v>
                </c:pt>
                <c:pt idx="8">
                  <c:v>2102</c:v>
                </c:pt>
                <c:pt idx="11">
                  <c:v>2321</c:v>
                </c:pt>
                <c:pt idx="14">
                  <c:v>2402</c:v>
                </c:pt>
              </c:numCache>
            </c:numRef>
          </c:val>
          <c:extLst xmlns:c16r2="http://schemas.microsoft.com/office/drawing/2015/06/chart">
            <c:ext xmlns:c16="http://schemas.microsoft.com/office/drawing/2014/chart" uri="{C3380CC4-5D6E-409C-BE32-E72D297353CC}">
              <c16:uniqueId val="{00000002-5ED7-44E2-AA7B-5A39EF91CC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ED7-44E2-AA7B-5A39EF91CC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ED7-44E2-AA7B-5A39EF91CC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ED7-44E2-AA7B-5A39EF91CC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901</c:v>
                </c:pt>
                <c:pt idx="3">
                  <c:v>890</c:v>
                </c:pt>
                <c:pt idx="6">
                  <c:v>840</c:v>
                </c:pt>
                <c:pt idx="9">
                  <c:v>819</c:v>
                </c:pt>
                <c:pt idx="12">
                  <c:v>798</c:v>
                </c:pt>
              </c:numCache>
            </c:numRef>
          </c:val>
          <c:extLst xmlns:c16r2="http://schemas.microsoft.com/office/drawing/2015/06/chart">
            <c:ext xmlns:c16="http://schemas.microsoft.com/office/drawing/2014/chart" uri="{C3380CC4-5D6E-409C-BE32-E72D297353CC}">
              <c16:uniqueId val="{00000006-5ED7-44E2-AA7B-5A39EF91CC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150</c:v>
                </c:pt>
                <c:pt idx="3">
                  <c:v>151</c:v>
                </c:pt>
                <c:pt idx="6">
                  <c:v>145</c:v>
                </c:pt>
                <c:pt idx="9">
                  <c:v>139</c:v>
                </c:pt>
                <c:pt idx="12">
                  <c:v>120</c:v>
                </c:pt>
              </c:numCache>
            </c:numRef>
          </c:val>
          <c:extLst xmlns:c16r2="http://schemas.microsoft.com/office/drawing/2015/06/chart">
            <c:ext xmlns:c16="http://schemas.microsoft.com/office/drawing/2014/chart" uri="{C3380CC4-5D6E-409C-BE32-E72D297353CC}">
              <c16:uniqueId val="{00000007-5ED7-44E2-AA7B-5A39EF91CC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2218</c:v>
                </c:pt>
                <c:pt idx="3">
                  <c:v>2054</c:v>
                </c:pt>
                <c:pt idx="6">
                  <c:v>1904</c:v>
                </c:pt>
                <c:pt idx="9">
                  <c:v>1812</c:v>
                </c:pt>
                <c:pt idx="12">
                  <c:v>1693</c:v>
                </c:pt>
              </c:numCache>
            </c:numRef>
          </c:val>
          <c:extLst xmlns:c16r2="http://schemas.microsoft.com/office/drawing/2015/06/chart">
            <c:ext xmlns:c16="http://schemas.microsoft.com/office/drawing/2014/chart" uri="{C3380CC4-5D6E-409C-BE32-E72D297353CC}">
              <c16:uniqueId val="{00000008-5ED7-44E2-AA7B-5A39EF91CC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ED7-44E2-AA7B-5A39EF91CC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5651</c:v>
                </c:pt>
                <c:pt idx="3">
                  <c:v>5935</c:v>
                </c:pt>
                <c:pt idx="6">
                  <c:v>5911</c:v>
                </c:pt>
                <c:pt idx="9">
                  <c:v>5978</c:v>
                </c:pt>
                <c:pt idx="12">
                  <c:v>5815</c:v>
                </c:pt>
              </c:numCache>
            </c:numRef>
          </c:val>
          <c:extLst xmlns:c16r2="http://schemas.microsoft.com/office/drawing/2015/06/chart">
            <c:ext xmlns:c16="http://schemas.microsoft.com/office/drawing/2014/chart" uri="{C3380CC4-5D6E-409C-BE32-E72D297353CC}">
              <c16:uniqueId val="{0000000A-5ED7-44E2-AA7B-5A39EF91CC7D}"/>
            </c:ext>
          </c:extLst>
        </c:ser>
        <c:dLbls>
          <c:showLegendKey val="0"/>
          <c:showVal val="0"/>
          <c:showCatName val="0"/>
          <c:showSerName val="0"/>
          <c:showPercent val="0"/>
          <c:showBubbleSize val="0"/>
        </c:dLbls>
        <c:gapWidth val="100"/>
        <c:overlap val="100"/>
        <c:axId val="441604944"/>
        <c:axId val="441597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1024</c:v>
                </c:pt>
                <c:pt idx="2">
                  <c:v>#N/A</c:v>
                </c:pt>
                <c:pt idx="3">
                  <c:v>#N/A</c:v>
                </c:pt>
                <c:pt idx="4">
                  <c:v>996</c:v>
                </c:pt>
                <c:pt idx="5">
                  <c:v>#N/A</c:v>
                </c:pt>
                <c:pt idx="6">
                  <c:v>#N/A</c:v>
                </c:pt>
                <c:pt idx="7">
                  <c:v>772</c:v>
                </c:pt>
                <c:pt idx="8">
                  <c:v>#N/A</c:v>
                </c:pt>
                <c:pt idx="9">
                  <c:v>#N/A</c:v>
                </c:pt>
                <c:pt idx="10">
                  <c:v>543</c:v>
                </c:pt>
                <c:pt idx="11">
                  <c:v>#N/A</c:v>
                </c:pt>
                <c:pt idx="12">
                  <c:v>#N/A</c:v>
                </c:pt>
                <c:pt idx="13">
                  <c:v>322</c:v>
                </c:pt>
                <c:pt idx="14">
                  <c:v>#N/A</c:v>
                </c:pt>
              </c:numCache>
            </c:numRef>
          </c:val>
          <c:smooth val="0"/>
          <c:extLst xmlns:c16r2="http://schemas.microsoft.com/office/drawing/2015/06/chart">
            <c:ext xmlns:c16="http://schemas.microsoft.com/office/drawing/2014/chart" uri="{C3380CC4-5D6E-409C-BE32-E72D297353CC}">
              <c16:uniqueId val="{0000000B-5ED7-44E2-AA7B-5A39EF91CC7D}"/>
            </c:ext>
          </c:extLst>
        </c:ser>
        <c:dLbls>
          <c:showLegendKey val="0"/>
          <c:showVal val="0"/>
          <c:showCatName val="0"/>
          <c:showSerName val="0"/>
          <c:showPercent val="0"/>
          <c:showBubbleSize val="0"/>
        </c:dLbls>
        <c:marker val="1"/>
        <c:smooth val="0"/>
        <c:axId val="441604944"/>
        <c:axId val="441597888"/>
      </c:lineChart>
      <c:catAx>
        <c:axId val="44160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597888"/>
        <c:crosses val="autoZero"/>
        <c:auto val="1"/>
        <c:lblAlgn val="ctr"/>
        <c:lblOffset val="100"/>
        <c:tickLblSkip val="1"/>
        <c:tickMarkSkip val="1"/>
        <c:noMultiLvlLbl val="0"/>
      </c:catAx>
      <c:valAx>
        <c:axId val="44159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60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745</c:v>
                </c:pt>
                <c:pt idx="1">
                  <c:v>838</c:v>
                </c:pt>
                <c:pt idx="2">
                  <c:v>742</c:v>
                </c:pt>
              </c:numCache>
            </c:numRef>
          </c:val>
          <c:extLst xmlns:c16r2="http://schemas.microsoft.com/office/drawing/2015/06/chart">
            <c:ext xmlns:c16="http://schemas.microsoft.com/office/drawing/2014/chart" uri="{C3380CC4-5D6E-409C-BE32-E72D297353CC}">
              <c16:uniqueId val="{00000000-5C84-44B0-B5FE-4365A0D948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128</c:v>
                </c:pt>
                <c:pt idx="1">
                  <c:v>136</c:v>
                </c:pt>
                <c:pt idx="2">
                  <c:v>144</c:v>
                </c:pt>
              </c:numCache>
            </c:numRef>
          </c:val>
          <c:extLst xmlns:c16r2="http://schemas.microsoft.com/office/drawing/2015/06/chart">
            <c:ext xmlns:c16="http://schemas.microsoft.com/office/drawing/2014/chart" uri="{C3380CC4-5D6E-409C-BE32-E72D297353CC}">
              <c16:uniqueId val="{00000001-5C84-44B0-B5FE-4365A0D948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673</c:v>
                </c:pt>
                <c:pt idx="1">
                  <c:v>796</c:v>
                </c:pt>
                <c:pt idx="2">
                  <c:v>985</c:v>
                </c:pt>
              </c:numCache>
            </c:numRef>
          </c:val>
          <c:extLst xmlns:c16r2="http://schemas.microsoft.com/office/drawing/2015/06/chart">
            <c:ext xmlns:c16="http://schemas.microsoft.com/office/drawing/2014/chart" uri="{C3380CC4-5D6E-409C-BE32-E72D297353CC}">
              <c16:uniqueId val="{00000002-5C84-44B0-B5FE-4365A0D94853}"/>
            </c:ext>
          </c:extLst>
        </c:ser>
        <c:dLbls>
          <c:showLegendKey val="0"/>
          <c:showVal val="0"/>
          <c:showCatName val="0"/>
          <c:showSerName val="0"/>
          <c:showPercent val="0"/>
          <c:showBubbleSize val="0"/>
        </c:dLbls>
        <c:gapWidth val="120"/>
        <c:overlap val="100"/>
        <c:axId val="441598280"/>
        <c:axId val="441599064"/>
      </c:barChart>
      <c:catAx>
        <c:axId val="44159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1599064"/>
        <c:crosses val="autoZero"/>
        <c:auto val="1"/>
        <c:lblAlgn val="ctr"/>
        <c:lblOffset val="100"/>
        <c:tickLblSkip val="1"/>
        <c:tickMarkSkip val="1"/>
        <c:noMultiLvlLbl val="0"/>
      </c:catAx>
      <c:valAx>
        <c:axId val="441599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1598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a:t>
          </a:r>
          <a:r>
            <a:rPr kumimoji="1" lang="en-US" altLang="ja-JP" sz="1200">
              <a:latin typeface="ＭＳ ゴシック" pitchFamily="49" charset="-128"/>
              <a:ea typeface="ＭＳ ゴシック" pitchFamily="49" charset="-128"/>
            </a:rPr>
            <a:t>6.7</a:t>
          </a:r>
          <a:r>
            <a:rPr kumimoji="1" lang="ja-JP" altLang="en-US" sz="1200">
              <a:latin typeface="ＭＳ ゴシック" pitchFamily="49" charset="-128"/>
              <a:ea typeface="ＭＳ ゴシック" pitchFamily="49" charset="-128"/>
            </a:rPr>
            <a:t>％で前年比</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ポイント増となった。近年の大規模事業に係る借入の償還開始等により、一般会計元利償還金が増加したことなどから算定分子も増となり、単年度比率は前年比</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8.3</a:t>
          </a:r>
          <a:r>
            <a:rPr kumimoji="1" lang="ja-JP" altLang="en-US" sz="1200">
              <a:latin typeface="ＭＳ ゴシック" pitchFamily="49" charset="-128"/>
              <a:ea typeface="ＭＳ ゴシック" pitchFamily="49" charset="-128"/>
            </a:rPr>
            <a:t>％となった。しかし</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年度の数値が低いこともあり、</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ヵ年平均では</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ポイント増となった。今後は更なる公債費の増加が予想されることから、比率も増加するものと考えられる。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共下水道に対する繰出金の負担が依然として大きく、元利償還金の減少も鈍化していくことから引き続き地方債の発行を抑制していくとともに、過疎対策事業などの有利な地方債の活用等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満期一括償還地方債の借入に係る積立てはない。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ポイントの減少となった。これは、地方債現在高の減や公営企業債等繰入見込額が減、充当可能基金の増に伴い、将来負担額が減少したことによるものである。</a:t>
          </a:r>
        </a:p>
        <a:p>
          <a:r>
            <a:rPr kumimoji="1" lang="ja-JP" altLang="en-US" sz="1400">
              <a:latin typeface="ＭＳ ゴシック" pitchFamily="49" charset="-128"/>
              <a:ea typeface="ＭＳ ゴシック" pitchFamily="49" charset="-128"/>
            </a:rPr>
            <a:t>　今後とも地方債発行の抑制による残高の縮減に努めるとともに、厳しい財政状況の中でも可能な限り基金への積立を確保することにより、将来負担比率の改善に引き続き取組んでいく。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百万円の大幅増となっている。これは、ふるさとまちづくり寄附金や町有施設整備基金といった特定目的基金への積立額が大幅に増加した影響である。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特に、今後懸念されている公共施設の老朽化に伴う大規模改修や更新需要の増大に備え、町有施設整備基金をはじめとする特定目的基金の一層の充実を図っていく必要がある。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　　　　　：町有施設の建設、大規模な補修等に備えるため。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・ふるさとまちづくり寄附基金：ふるさと納税により寄附されたものを積立て、返礼経費や事務経費に充てるため。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　　　　　：将来の福祉政策に備えるため。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・ふるさと奨学基金　　　　　：経済的理由により高等学校及び大学等での修学が困難な者の教育を受ける機会の拡充に資するため。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・起業支援基金　　　　　　　：本町における起業を支援し、地域経済の活性化を図るため。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・ふるさとまちづくり寄附金の増による基金残高の増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・今後の公共施設改修等に備えるための積立が増加したことによる町有施設整備基金の増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・今後の高齢化による介護給付費の増などに備えるため、令和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より地域福祉振興基金へ積立を開始したことによる増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今後は、各公共施設の施設改修や更新を迎えることや、福祉政策の充実を図るため、町有施設整備基金や地域福祉振興基金への積立を充実していく。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百万円減の基金残高となった。要因として、基金取崩し額は昨年度と比較すると減少しているものの、積立額が大幅に減少したことにより、全体の現在高が減となったことが挙げられる。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財政調整基金はあくまでも調整財源として捉え、年度末残高としては標準財政規模の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割程度の額を確保できるような運用を心掛けていく。また近年、災害や新型コロナウイルスなど緊急に支出しなければならない状況が続いていることから、必要に応じて積立を実施し備えることとしている。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防災行政無線整備（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）や古寺案内センター整備（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）に係る起債の償還財源となる県補助金の積み立てによる増加がみられる。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地方債現在高の適正化のためにも、引き続き、当該基金への着実な積み立てにより、後年度の財政負担軽減に配慮していく。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7,815
7,729
154.08
6,811,625
6,481,949
295,049
3,357,972
5,815,210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化の進行による人口減少や高齢化の進展に加え、町内に大規模事業所が少ないこと、基幹産業の一つである農業収入の落ち込み、地価下落に伴う固定資産税の伸び悩み等により税収基盤が弱く、類似団体平均及び県内市町村平均を下回っている。また、新型コロナウイルスの影響により減収が見込まれることから、今後も歳入の伸びは期待できないため、現状と同程度で推移していくものと見込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ポイント増）となっているが、会計年度任用職員制度開始によるものであり、今後も増加していくものと考えられる。物件費は昨年度より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％であるが、経常経費の縮減には努めているものの、各種行政システムに係る委託料等が大きなウェイトを占めるようになってきている。公債費は</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ポイント増）となり、平成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年度の大規模事業に係る借入の償還開始が主な要因である。結果として、経常収支比率は</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ポイント増）となり、全国平均を上回ることになった。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119126</xdr:rowOff>
    </xdr:to>
    <xdr:cxnSp macro="">
      <xdr:nvCxnSpPr>
        <xdr:cNvPr id="131" name="直線コネクタ 130"/>
        <xdr:cNvCxnSpPr/>
      </xdr:nvCxnSpPr>
      <xdr:spPr>
        <a:xfrm>
          <a:off x="4114800" y="1078534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62</xdr:row>
      <xdr:rowOff>155448</xdr:rowOff>
    </xdr:to>
    <xdr:cxnSp macro="">
      <xdr:nvCxnSpPr>
        <xdr:cNvPr id="134" name="直線コネクタ 133"/>
        <xdr:cNvCxnSpPr/>
      </xdr:nvCxnSpPr>
      <xdr:spPr>
        <a:xfrm>
          <a:off x="3225800" y="107805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62</xdr:row>
      <xdr:rowOff>150622</xdr:rowOff>
    </xdr:to>
    <xdr:cxnSp macro="">
      <xdr:nvCxnSpPr>
        <xdr:cNvPr id="137" name="直線コネクタ 136"/>
        <xdr:cNvCxnSpPr/>
      </xdr:nvCxnSpPr>
      <xdr:spPr>
        <a:xfrm>
          <a:off x="2336800" y="1061643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61</xdr:row>
      <xdr:rowOff>162814</xdr:rowOff>
    </xdr:to>
    <xdr:cxnSp macro="">
      <xdr:nvCxnSpPr>
        <xdr:cNvPr id="140" name="直線コネクタ 139"/>
        <xdr:cNvCxnSpPr/>
      </xdr:nvCxnSpPr>
      <xdr:spPr>
        <a:xfrm flipV="1">
          <a:off x="1447800" y="106164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0" name="楕円 149"/>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1"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2" name="楕円 151"/>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44975</xdr:rowOff>
    </xdr:from>
    <xdr:ext cx="736600" cy="259045"/>
    <xdr:sp macro="" textlink="">
      <xdr:nvSpPr>
        <xdr:cNvPr id="153" name="テキスト ボックス 152"/>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4" name="楕円 153"/>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5" name="テキスト ボックス 154"/>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107188</xdr:rowOff>
    </xdr:from>
    <xdr:to>
      <xdr:col>11</xdr:col>
      <xdr:colOff>82550</xdr:colOff>
      <xdr:row>62</xdr:row>
      <xdr:rowOff>37338</xdr:rowOff>
    </xdr:to>
    <xdr:sp macro="" textlink="">
      <xdr:nvSpPr>
        <xdr:cNvPr id="156" name="楕円 155"/>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57" name="テキスト ボックス 156"/>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8" name="楕円 157"/>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52341</xdr:rowOff>
    </xdr:from>
    <xdr:ext cx="762000" cy="259045"/>
    <xdr:sp macro="" textlink="">
      <xdr:nvSpPr>
        <xdr:cNvPr id="159" name="テキスト ボックス 158"/>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人件費については、大江町行財政改革大綱（</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）に基づき定員管理の適正化に取組んできた結果、</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年度と比較すると大幅な削減となっている。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物件費については、予算編成時において事務事業見直し等を徹底し縮減に努めているが、ふるさと納税の増に伴う関係事務経費の増や、基幹システム等の導入や改修が影響し増加傾向にある。</a:t>
          </a:r>
        </a:p>
        <a:p>
          <a:r>
            <a:rPr kumimoji="1" lang="ja-JP" altLang="en-US" sz="1300">
              <a:latin typeface="ＭＳ Ｐゴシック" panose="020B0600070205080204" pitchFamily="50" charset="-128"/>
              <a:ea typeface="ＭＳ Ｐゴシック" panose="020B0600070205080204" pitchFamily="50" charset="-128"/>
            </a:rPr>
            <a:t>　全体としては類似団体平均を下回る状況が続いているが、今後ともさらなる適正化に取組んでいく。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42125</xdr:rowOff>
    </xdr:from>
    <xdr:to>
      <xdr:col>23</xdr:col>
      <xdr:colOff>133350</xdr:colOff>
      <xdr:row>82</xdr:row>
      <xdr:rowOff>128214</xdr:rowOff>
    </xdr:to>
    <xdr:cxnSp macro="">
      <xdr:nvCxnSpPr>
        <xdr:cNvPr id="196" name="直線コネクタ 195"/>
        <xdr:cNvCxnSpPr/>
      </xdr:nvCxnSpPr>
      <xdr:spPr>
        <a:xfrm>
          <a:off x="4114800" y="14101025"/>
          <a:ext cx="838200" cy="8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20628</xdr:rowOff>
    </xdr:from>
    <xdr:to>
      <xdr:col>19</xdr:col>
      <xdr:colOff>133350</xdr:colOff>
      <xdr:row>82</xdr:row>
      <xdr:rowOff>42125</xdr:rowOff>
    </xdr:to>
    <xdr:cxnSp macro="">
      <xdr:nvCxnSpPr>
        <xdr:cNvPr id="199" name="直線コネクタ 198"/>
        <xdr:cNvCxnSpPr/>
      </xdr:nvCxnSpPr>
      <xdr:spPr>
        <a:xfrm>
          <a:off x="3225800" y="14079528"/>
          <a:ext cx="889000" cy="2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170320</xdr:rowOff>
    </xdr:from>
    <xdr:to>
      <xdr:col>15</xdr:col>
      <xdr:colOff>82550</xdr:colOff>
      <xdr:row>82</xdr:row>
      <xdr:rowOff>20628</xdr:rowOff>
    </xdr:to>
    <xdr:cxnSp macro="">
      <xdr:nvCxnSpPr>
        <xdr:cNvPr id="202" name="直線コネクタ 201"/>
        <xdr:cNvCxnSpPr/>
      </xdr:nvCxnSpPr>
      <xdr:spPr>
        <a:xfrm>
          <a:off x="2336800" y="14057770"/>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166173</xdr:rowOff>
    </xdr:from>
    <xdr:to>
      <xdr:col>11</xdr:col>
      <xdr:colOff>31750</xdr:colOff>
      <xdr:row>81</xdr:row>
      <xdr:rowOff>170320</xdr:rowOff>
    </xdr:to>
    <xdr:cxnSp macro="">
      <xdr:nvCxnSpPr>
        <xdr:cNvPr id="205" name="直線コネクタ 204"/>
        <xdr:cNvCxnSpPr/>
      </xdr:nvCxnSpPr>
      <xdr:spPr>
        <a:xfrm>
          <a:off x="1447800" y="14053623"/>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77414</xdr:rowOff>
    </xdr:from>
    <xdr:to>
      <xdr:col>23</xdr:col>
      <xdr:colOff>184150</xdr:colOff>
      <xdr:row>83</xdr:row>
      <xdr:rowOff>7564</xdr:rowOff>
    </xdr:to>
    <xdr:sp macro="" textlink="">
      <xdr:nvSpPr>
        <xdr:cNvPr id="215" name="楕円 214"/>
        <xdr:cNvSpPr/>
      </xdr:nvSpPr>
      <xdr:spPr>
        <a:xfrm>
          <a:off x="4902200" y="1413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93941</xdr:rowOff>
    </xdr:from>
    <xdr:ext cx="762000" cy="259045"/>
    <xdr:sp macro="" textlink="">
      <xdr:nvSpPr>
        <xdr:cNvPr id="216" name="人件費・物件費等の状況該当値テキスト"/>
        <xdr:cNvSpPr txBox="1"/>
      </xdr:nvSpPr>
      <xdr:spPr>
        <a:xfrm>
          <a:off x="5041900" y="1398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162775</xdr:rowOff>
    </xdr:from>
    <xdr:to>
      <xdr:col>19</xdr:col>
      <xdr:colOff>184150</xdr:colOff>
      <xdr:row>82</xdr:row>
      <xdr:rowOff>92925</xdr:rowOff>
    </xdr:to>
    <xdr:sp macro="" textlink="">
      <xdr:nvSpPr>
        <xdr:cNvPr id="217" name="楕円 216"/>
        <xdr:cNvSpPr/>
      </xdr:nvSpPr>
      <xdr:spPr>
        <a:xfrm>
          <a:off x="4064000" y="140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103102</xdr:rowOff>
    </xdr:from>
    <xdr:ext cx="736600" cy="259045"/>
    <xdr:sp macro="" textlink="">
      <xdr:nvSpPr>
        <xdr:cNvPr id="218" name="テキスト ボックス 217"/>
        <xdr:cNvSpPr txBox="1"/>
      </xdr:nvSpPr>
      <xdr:spPr>
        <a:xfrm>
          <a:off x="3733800" y="1381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141278</xdr:rowOff>
    </xdr:from>
    <xdr:to>
      <xdr:col>15</xdr:col>
      <xdr:colOff>133350</xdr:colOff>
      <xdr:row>82</xdr:row>
      <xdr:rowOff>71428</xdr:rowOff>
    </xdr:to>
    <xdr:sp macro="" textlink="">
      <xdr:nvSpPr>
        <xdr:cNvPr id="219" name="楕円 218"/>
        <xdr:cNvSpPr/>
      </xdr:nvSpPr>
      <xdr:spPr>
        <a:xfrm>
          <a:off x="3175000" y="140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81605</xdr:rowOff>
    </xdr:from>
    <xdr:ext cx="762000" cy="259045"/>
    <xdr:sp macro="" textlink="">
      <xdr:nvSpPr>
        <xdr:cNvPr id="220" name="テキスト ボックス 219"/>
        <xdr:cNvSpPr txBox="1"/>
      </xdr:nvSpPr>
      <xdr:spPr>
        <a:xfrm>
          <a:off x="2844800" y="1379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119520</xdr:rowOff>
    </xdr:from>
    <xdr:to>
      <xdr:col>11</xdr:col>
      <xdr:colOff>82550</xdr:colOff>
      <xdr:row>82</xdr:row>
      <xdr:rowOff>49670</xdr:rowOff>
    </xdr:to>
    <xdr:sp macro="" textlink="">
      <xdr:nvSpPr>
        <xdr:cNvPr id="221" name="楕円 220"/>
        <xdr:cNvSpPr/>
      </xdr:nvSpPr>
      <xdr:spPr>
        <a:xfrm>
          <a:off x="2286000" y="140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59847</xdr:rowOff>
    </xdr:from>
    <xdr:ext cx="762000" cy="259045"/>
    <xdr:sp macro="" textlink="">
      <xdr:nvSpPr>
        <xdr:cNvPr id="222" name="テキスト ボックス 221"/>
        <xdr:cNvSpPr txBox="1"/>
      </xdr:nvSpPr>
      <xdr:spPr>
        <a:xfrm>
          <a:off x="1955800" y="1377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115373</xdr:rowOff>
    </xdr:from>
    <xdr:to>
      <xdr:col>7</xdr:col>
      <xdr:colOff>31750</xdr:colOff>
      <xdr:row>82</xdr:row>
      <xdr:rowOff>45523</xdr:rowOff>
    </xdr:to>
    <xdr:sp macro="" textlink="">
      <xdr:nvSpPr>
        <xdr:cNvPr id="223" name="楕円 222"/>
        <xdr:cNvSpPr/>
      </xdr:nvSpPr>
      <xdr:spPr>
        <a:xfrm>
          <a:off x="1397000" y="140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55700</xdr:rowOff>
    </xdr:from>
    <xdr:ext cx="762000" cy="259045"/>
    <xdr:sp macro="" textlink="">
      <xdr:nvSpPr>
        <xdr:cNvPr id="224" name="テキスト ボックス 223"/>
        <xdr:cNvSpPr txBox="1"/>
      </xdr:nvSpPr>
      <xdr:spPr>
        <a:xfrm>
          <a:off x="1066800" y="1377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から導入している職務職階制度（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職制）等の措置が反映されているが、職員の若年化が進んだこともあり減となった。また全国町村平均について</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年度は下回っており、今後も同水準を保つものと見込まれる。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ラスパイレス指数は地方公務員給与実態調査に基づくものであるが、当該資料作成時点（令和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月末時点）において、令和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年調査結果が未公表のため、</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の数値については前年度数値を引用している。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86</xdr:row>
      <xdr:rowOff>90109</xdr:rowOff>
    </xdr:to>
    <xdr:cxnSp macro="">
      <xdr:nvCxnSpPr>
        <xdr:cNvPr id="260" name="直線コネクタ 259"/>
        <xdr:cNvCxnSpPr/>
      </xdr:nvCxnSpPr>
      <xdr:spPr>
        <a:xfrm flipV="1">
          <a:off x="16179800" y="14719905"/>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90109</xdr:rowOff>
    </xdr:to>
    <xdr:cxnSp macro="">
      <xdr:nvCxnSpPr>
        <xdr:cNvPr id="263" name="直線コネクタ 262"/>
        <xdr:cNvCxnSpPr/>
      </xdr:nvCxnSpPr>
      <xdr:spPr>
        <a:xfrm>
          <a:off x="15290800" y="147543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78618</xdr:rowOff>
    </xdr:to>
    <xdr:cxnSp macro="">
      <xdr:nvCxnSpPr>
        <xdr:cNvPr id="266" name="直線コネクタ 265"/>
        <xdr:cNvCxnSpPr/>
      </xdr:nvCxnSpPr>
      <xdr:spPr>
        <a:xfrm flipV="1">
          <a:off x="14401800" y="147543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78618</xdr:rowOff>
    </xdr:to>
    <xdr:cxnSp macro="">
      <xdr:nvCxnSpPr>
        <xdr:cNvPr id="269" name="直線コネクタ 268"/>
        <xdr:cNvCxnSpPr/>
      </xdr:nvCxnSpPr>
      <xdr:spPr>
        <a:xfrm>
          <a:off x="13512800" y="148118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9" name="楕円 278"/>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112382</xdr:rowOff>
    </xdr:from>
    <xdr:ext cx="762000" cy="259045"/>
    <xdr:sp macro="" textlink="">
      <xdr:nvSpPr>
        <xdr:cNvPr id="280" name="給与水準   （国との比較）該当値テキスト"/>
        <xdr:cNvSpPr txBox="1"/>
      </xdr:nvSpPr>
      <xdr:spPr>
        <a:xfrm>
          <a:off x="171069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81" name="楕円 280"/>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2" name="テキスト ボックス 281"/>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3" name="楕円 282"/>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45254</xdr:rowOff>
    </xdr:from>
    <xdr:ext cx="762000" cy="259045"/>
    <xdr:sp macro="" textlink="">
      <xdr:nvSpPr>
        <xdr:cNvPr id="284" name="テキスト ボックス 283"/>
        <xdr:cNvSpPr txBox="1"/>
      </xdr:nvSpPr>
      <xdr:spPr>
        <a:xfrm>
          <a:off x="14909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5" name="楕円 284"/>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6" name="テキスト ボックス 285"/>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7" name="楕円 286"/>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8" name="テキスト ボックス 287"/>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山間部に集落が散在する等の地理的な要因で、小学校や保育所等の施設数が多かったこともあり、過去には職員数が類似団体平均を上回っていたが、人口減少に伴う施設の閉鎖・統廃合の実施、退職者不補充等の対策を講じてきた結果、近年は平均を若干下回る職員数で推移している。</a:t>
          </a:r>
        </a:p>
        <a:p>
          <a:r>
            <a:rPr kumimoji="1" lang="ja-JP" altLang="en-US" sz="1300">
              <a:latin typeface="ＭＳ Ｐゴシック" panose="020B0600070205080204" pitchFamily="50" charset="-128"/>
              <a:ea typeface="ＭＳ Ｐゴシック" panose="020B0600070205080204" pitchFamily="50" charset="-128"/>
            </a:rPr>
            <a:t>　今後とも町税及び地方交付税をはじめとする一般財源総額の減少が予想される一方、権限移譲等により業務量が増加していること等も鑑み、計画的な定員管理を行っていく必要がある。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32036</xdr:rowOff>
    </xdr:from>
    <xdr:to>
      <xdr:col>81</xdr:col>
      <xdr:colOff>44450</xdr:colOff>
      <xdr:row>60</xdr:row>
      <xdr:rowOff>57976</xdr:rowOff>
    </xdr:to>
    <xdr:cxnSp macro="">
      <xdr:nvCxnSpPr>
        <xdr:cNvPr id="319" name="直線コネクタ 318"/>
        <xdr:cNvCxnSpPr/>
      </xdr:nvCxnSpPr>
      <xdr:spPr>
        <a:xfrm>
          <a:off x="16179800" y="10319036"/>
          <a:ext cx="8382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27210</xdr:rowOff>
    </xdr:from>
    <xdr:to>
      <xdr:col>77</xdr:col>
      <xdr:colOff>44450</xdr:colOff>
      <xdr:row>60</xdr:row>
      <xdr:rowOff>32036</xdr:rowOff>
    </xdr:to>
    <xdr:cxnSp macro="">
      <xdr:nvCxnSpPr>
        <xdr:cNvPr id="322" name="直線コネクタ 321"/>
        <xdr:cNvCxnSpPr/>
      </xdr:nvCxnSpPr>
      <xdr:spPr>
        <a:xfrm>
          <a:off x="15290800" y="103142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12129</xdr:rowOff>
    </xdr:from>
    <xdr:to>
      <xdr:col>72</xdr:col>
      <xdr:colOff>203200</xdr:colOff>
      <xdr:row>60</xdr:row>
      <xdr:rowOff>27210</xdr:rowOff>
    </xdr:to>
    <xdr:cxnSp macro="">
      <xdr:nvCxnSpPr>
        <xdr:cNvPr id="325" name="直線コネクタ 324"/>
        <xdr:cNvCxnSpPr/>
      </xdr:nvCxnSpPr>
      <xdr:spPr>
        <a:xfrm>
          <a:off x="14401800" y="1029912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168497</xdr:rowOff>
    </xdr:from>
    <xdr:to>
      <xdr:col>68</xdr:col>
      <xdr:colOff>152400</xdr:colOff>
      <xdr:row>60</xdr:row>
      <xdr:rowOff>12129</xdr:rowOff>
    </xdr:to>
    <xdr:cxnSp macro="">
      <xdr:nvCxnSpPr>
        <xdr:cNvPr id="328" name="直線コネクタ 327"/>
        <xdr:cNvCxnSpPr/>
      </xdr:nvCxnSpPr>
      <xdr:spPr>
        <a:xfrm>
          <a:off x="13512800" y="10284047"/>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7176</xdr:rowOff>
    </xdr:from>
    <xdr:to>
      <xdr:col>81</xdr:col>
      <xdr:colOff>95250</xdr:colOff>
      <xdr:row>60</xdr:row>
      <xdr:rowOff>108776</xdr:rowOff>
    </xdr:to>
    <xdr:sp macro="" textlink="">
      <xdr:nvSpPr>
        <xdr:cNvPr id="338" name="楕円 337"/>
        <xdr:cNvSpPr/>
      </xdr:nvSpPr>
      <xdr:spPr>
        <a:xfrm>
          <a:off x="16967200" y="10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23703</xdr:rowOff>
    </xdr:from>
    <xdr:ext cx="762000" cy="259045"/>
    <xdr:sp macro="" textlink="">
      <xdr:nvSpPr>
        <xdr:cNvPr id="339" name="定員管理の状況該当値テキスト"/>
        <xdr:cNvSpPr txBox="1"/>
      </xdr:nvSpPr>
      <xdr:spPr>
        <a:xfrm>
          <a:off x="17106900" y="1013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152686</xdr:rowOff>
    </xdr:from>
    <xdr:to>
      <xdr:col>77</xdr:col>
      <xdr:colOff>95250</xdr:colOff>
      <xdr:row>60</xdr:row>
      <xdr:rowOff>82836</xdr:rowOff>
    </xdr:to>
    <xdr:sp macro="" textlink="">
      <xdr:nvSpPr>
        <xdr:cNvPr id="340" name="楕円 339"/>
        <xdr:cNvSpPr/>
      </xdr:nvSpPr>
      <xdr:spPr>
        <a:xfrm>
          <a:off x="16129000" y="102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93013</xdr:rowOff>
    </xdr:from>
    <xdr:ext cx="736600" cy="259045"/>
    <xdr:sp macro="" textlink="">
      <xdr:nvSpPr>
        <xdr:cNvPr id="341" name="テキスト ボックス 340"/>
        <xdr:cNvSpPr txBox="1"/>
      </xdr:nvSpPr>
      <xdr:spPr>
        <a:xfrm>
          <a:off x="15798800" y="100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147860</xdr:rowOff>
    </xdr:from>
    <xdr:to>
      <xdr:col>73</xdr:col>
      <xdr:colOff>44450</xdr:colOff>
      <xdr:row>60</xdr:row>
      <xdr:rowOff>78010</xdr:rowOff>
    </xdr:to>
    <xdr:sp macro="" textlink="">
      <xdr:nvSpPr>
        <xdr:cNvPr id="342" name="楕円 341"/>
        <xdr:cNvSpPr/>
      </xdr:nvSpPr>
      <xdr:spPr>
        <a:xfrm>
          <a:off x="15240000" y="102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88187</xdr:rowOff>
    </xdr:from>
    <xdr:ext cx="762000" cy="259045"/>
    <xdr:sp macro="" textlink="">
      <xdr:nvSpPr>
        <xdr:cNvPr id="343" name="テキスト ボックス 342"/>
        <xdr:cNvSpPr txBox="1"/>
      </xdr:nvSpPr>
      <xdr:spPr>
        <a:xfrm>
          <a:off x="14909800" y="1003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132779</xdr:rowOff>
    </xdr:from>
    <xdr:to>
      <xdr:col>68</xdr:col>
      <xdr:colOff>203200</xdr:colOff>
      <xdr:row>60</xdr:row>
      <xdr:rowOff>62929</xdr:rowOff>
    </xdr:to>
    <xdr:sp macro="" textlink="">
      <xdr:nvSpPr>
        <xdr:cNvPr id="344" name="楕円 343"/>
        <xdr:cNvSpPr/>
      </xdr:nvSpPr>
      <xdr:spPr>
        <a:xfrm>
          <a:off x="14351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73106</xdr:rowOff>
    </xdr:from>
    <xdr:ext cx="762000" cy="259045"/>
    <xdr:sp macro="" textlink="">
      <xdr:nvSpPr>
        <xdr:cNvPr id="345" name="テキスト ボックス 344"/>
        <xdr:cNvSpPr txBox="1"/>
      </xdr:nvSpPr>
      <xdr:spPr>
        <a:xfrm>
          <a:off x="14020800" y="100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117697</xdr:rowOff>
    </xdr:from>
    <xdr:to>
      <xdr:col>64</xdr:col>
      <xdr:colOff>152400</xdr:colOff>
      <xdr:row>60</xdr:row>
      <xdr:rowOff>47847</xdr:rowOff>
    </xdr:to>
    <xdr:sp macro="" textlink="">
      <xdr:nvSpPr>
        <xdr:cNvPr id="346" name="楕円 345"/>
        <xdr:cNvSpPr/>
      </xdr:nvSpPr>
      <xdr:spPr>
        <a:xfrm>
          <a:off x="13462000" y="102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58024</xdr:rowOff>
    </xdr:from>
    <xdr:ext cx="762000" cy="259045"/>
    <xdr:sp macro="" textlink="">
      <xdr:nvSpPr>
        <xdr:cNvPr id="347" name="テキスト ボックス 346"/>
        <xdr:cNvSpPr txBox="1"/>
      </xdr:nvSpPr>
      <xdr:spPr>
        <a:xfrm>
          <a:off x="13131800" y="1000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を境に公債費のピークが過ぎ減少傾向で推移してきたものの、平成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　過疎債及び平成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　緊急防災・減災事業債等の大規模事業に係る借入の償還が開始したことにより、前年度と比較して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％となった。類似団体平均を上回っているが、県内市町村平均は下回っているので、今後も地方債発行の抑制に努めていく。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92287</xdr:rowOff>
    </xdr:to>
    <xdr:cxnSp macro="">
      <xdr:nvCxnSpPr>
        <xdr:cNvPr id="380" name="直線コネクタ 379"/>
        <xdr:cNvCxnSpPr/>
      </xdr:nvCxnSpPr>
      <xdr:spPr>
        <a:xfrm>
          <a:off x="16179800" y="700108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143087</xdr:rowOff>
    </xdr:to>
    <xdr:cxnSp macro="">
      <xdr:nvCxnSpPr>
        <xdr:cNvPr id="383" name="直線コネクタ 382"/>
        <xdr:cNvCxnSpPr/>
      </xdr:nvCxnSpPr>
      <xdr:spPr>
        <a:xfrm>
          <a:off x="15290800" y="692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62654</xdr:rowOff>
    </xdr:to>
    <xdr:cxnSp macro="">
      <xdr:nvCxnSpPr>
        <xdr:cNvPr id="386" name="直線コネクタ 385"/>
        <xdr:cNvCxnSpPr/>
      </xdr:nvCxnSpPr>
      <xdr:spPr>
        <a:xfrm>
          <a:off x="14401800" y="68965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86783</xdr:rowOff>
    </xdr:to>
    <xdr:cxnSp macro="">
      <xdr:nvCxnSpPr>
        <xdr:cNvPr id="389" name="直線コネクタ 388"/>
        <xdr:cNvCxnSpPr/>
      </xdr:nvCxnSpPr>
      <xdr:spPr>
        <a:xfrm flipV="1">
          <a:off x="13512800" y="6896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9" name="楕円 398"/>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400"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1" name="楕円 400"/>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02" name="テキスト ボックス 40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3" name="楕円 402"/>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4" name="テキスト ボックス 403"/>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5" name="楕円 404"/>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6" name="テキスト ボックス 405"/>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7" name="楕円 406"/>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8" name="テキスト ボックス 40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将来負担額となる地方債現在高は、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以降に実施してきた大規模事業の財源として地方債を活用してきたため増加に転じていたが、令和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年度より地方債現在高の減、公営企業債等繰入見込額の減（下水道事業特別会計など）及び充当可能基金や普通交付税の増等により、将来負担比率は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今後も、本町では大規模事業が予定されているため、新たな地方債発行には交付税措置において有利なものを厳選するとともに、基金の充実を図りながら比率の改善に引き続き努めていく。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61256</xdr:rowOff>
    </xdr:from>
    <xdr:to>
      <xdr:col>81</xdr:col>
      <xdr:colOff>44450</xdr:colOff>
      <xdr:row>14</xdr:row>
      <xdr:rowOff>135255</xdr:rowOff>
    </xdr:to>
    <xdr:cxnSp macro="">
      <xdr:nvCxnSpPr>
        <xdr:cNvPr id="442" name="直線コネクタ 441"/>
        <xdr:cNvCxnSpPr/>
      </xdr:nvCxnSpPr>
      <xdr:spPr>
        <a:xfrm flipV="1">
          <a:off x="16179800" y="2461556"/>
          <a:ext cx="8382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135255</xdr:rowOff>
    </xdr:from>
    <xdr:to>
      <xdr:col>77</xdr:col>
      <xdr:colOff>44450</xdr:colOff>
      <xdr:row>15</xdr:row>
      <xdr:rowOff>33782</xdr:rowOff>
    </xdr:to>
    <xdr:cxnSp macro="">
      <xdr:nvCxnSpPr>
        <xdr:cNvPr id="445" name="直線コネクタ 444"/>
        <xdr:cNvCxnSpPr/>
      </xdr:nvCxnSpPr>
      <xdr:spPr>
        <a:xfrm flipV="1">
          <a:off x="15290800" y="2535555"/>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33782</xdr:rowOff>
    </xdr:from>
    <xdr:to>
      <xdr:col>72</xdr:col>
      <xdr:colOff>203200</xdr:colOff>
      <xdr:row>15</xdr:row>
      <xdr:rowOff>102150</xdr:rowOff>
    </xdr:to>
    <xdr:cxnSp macro="">
      <xdr:nvCxnSpPr>
        <xdr:cNvPr id="448" name="直線コネクタ 447"/>
        <xdr:cNvCxnSpPr/>
      </xdr:nvCxnSpPr>
      <xdr:spPr>
        <a:xfrm flipV="1">
          <a:off x="14401800" y="260553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102150</xdr:rowOff>
    </xdr:from>
    <xdr:to>
      <xdr:col>68</xdr:col>
      <xdr:colOff>152400</xdr:colOff>
      <xdr:row>15</xdr:row>
      <xdr:rowOff>109389</xdr:rowOff>
    </xdr:to>
    <xdr:cxnSp macro="">
      <xdr:nvCxnSpPr>
        <xdr:cNvPr id="451" name="直線コネクタ 450"/>
        <xdr:cNvCxnSpPr/>
      </xdr:nvCxnSpPr>
      <xdr:spPr>
        <a:xfrm flipV="1">
          <a:off x="13512800" y="267390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xdr:rowOff>
    </xdr:from>
    <xdr:to>
      <xdr:col>81</xdr:col>
      <xdr:colOff>95250</xdr:colOff>
      <xdr:row>14</xdr:row>
      <xdr:rowOff>112056</xdr:rowOff>
    </xdr:to>
    <xdr:sp macro="" textlink="">
      <xdr:nvSpPr>
        <xdr:cNvPr id="461" name="楕円 460"/>
        <xdr:cNvSpPr/>
      </xdr:nvSpPr>
      <xdr:spPr>
        <a:xfrm>
          <a:off x="169672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153983</xdr:rowOff>
    </xdr:from>
    <xdr:ext cx="762000" cy="259045"/>
    <xdr:sp macro="" textlink="">
      <xdr:nvSpPr>
        <xdr:cNvPr id="462" name="将来負担の状況該当値テキスト"/>
        <xdr:cNvSpPr txBox="1"/>
      </xdr:nvSpPr>
      <xdr:spPr>
        <a:xfrm>
          <a:off x="17106900" y="23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84455</xdr:rowOff>
    </xdr:from>
    <xdr:to>
      <xdr:col>77</xdr:col>
      <xdr:colOff>95250</xdr:colOff>
      <xdr:row>15</xdr:row>
      <xdr:rowOff>14605</xdr:rowOff>
    </xdr:to>
    <xdr:sp macro="" textlink="">
      <xdr:nvSpPr>
        <xdr:cNvPr id="463" name="楕円 462"/>
        <xdr:cNvSpPr/>
      </xdr:nvSpPr>
      <xdr:spPr>
        <a:xfrm>
          <a:off x="16129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170832</xdr:rowOff>
    </xdr:from>
    <xdr:ext cx="736600" cy="259045"/>
    <xdr:sp macro="" textlink="">
      <xdr:nvSpPr>
        <xdr:cNvPr id="464" name="テキスト ボックス 463"/>
        <xdr:cNvSpPr txBox="1"/>
      </xdr:nvSpPr>
      <xdr:spPr>
        <a:xfrm>
          <a:off x="15798800" y="257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65" name="楕円 464"/>
        <xdr:cNvSpPr/>
      </xdr:nvSpPr>
      <xdr:spPr>
        <a:xfrm>
          <a:off x="15240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69359</xdr:rowOff>
    </xdr:from>
    <xdr:ext cx="762000" cy="259045"/>
    <xdr:sp macro="" textlink="">
      <xdr:nvSpPr>
        <xdr:cNvPr id="466" name="テキスト ボックス 465"/>
        <xdr:cNvSpPr txBox="1"/>
      </xdr:nvSpPr>
      <xdr:spPr>
        <a:xfrm>
          <a:off x="14909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51350</xdr:rowOff>
    </xdr:from>
    <xdr:to>
      <xdr:col>68</xdr:col>
      <xdr:colOff>203200</xdr:colOff>
      <xdr:row>15</xdr:row>
      <xdr:rowOff>152950</xdr:rowOff>
    </xdr:to>
    <xdr:sp macro="" textlink="">
      <xdr:nvSpPr>
        <xdr:cNvPr id="467" name="楕円 466"/>
        <xdr:cNvSpPr/>
      </xdr:nvSpPr>
      <xdr:spPr>
        <a:xfrm>
          <a:off x="14351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137727</xdr:rowOff>
    </xdr:from>
    <xdr:ext cx="762000" cy="259045"/>
    <xdr:sp macro="" textlink="">
      <xdr:nvSpPr>
        <xdr:cNvPr id="468" name="テキスト ボックス 467"/>
        <xdr:cNvSpPr txBox="1"/>
      </xdr:nvSpPr>
      <xdr:spPr>
        <a:xfrm>
          <a:off x="14020800" y="27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58589</xdr:rowOff>
    </xdr:from>
    <xdr:to>
      <xdr:col>64</xdr:col>
      <xdr:colOff>152400</xdr:colOff>
      <xdr:row>15</xdr:row>
      <xdr:rowOff>160189</xdr:rowOff>
    </xdr:to>
    <xdr:sp macro="" textlink="">
      <xdr:nvSpPr>
        <xdr:cNvPr id="469" name="楕円 468"/>
        <xdr:cNvSpPr/>
      </xdr:nvSpPr>
      <xdr:spPr>
        <a:xfrm>
          <a:off x="13462000" y="2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144966</xdr:rowOff>
    </xdr:from>
    <xdr:ext cx="762000" cy="259045"/>
    <xdr:sp macro="" textlink="">
      <xdr:nvSpPr>
        <xdr:cNvPr id="470" name="テキスト ボックス 469"/>
        <xdr:cNvSpPr txBox="1"/>
      </xdr:nvSpPr>
      <xdr:spPr>
        <a:xfrm>
          <a:off x="13131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7,815
7,729
154.08
6,811,625
6,481,949
295,049
3,357,972
5,815,210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をピークとして減少傾向にあったが、職員数の削減等の対策は限界に達した感があり、近年は横ばいで推移してきた。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は会計年度任用職員制度が開始されたことに伴い、物件費だった「臨時職員賃金」が人件費へ計上されたことや、県知事選挙費の増等により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％となり、類似団体平均を若干下回っている状況にある。今後の職員数は現在の規模を維持する計画としているため、適正な定員管理に努めていく。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83566</xdr:rowOff>
    </xdr:to>
    <xdr:cxnSp macro="">
      <xdr:nvCxnSpPr>
        <xdr:cNvPr id="64" name="直線コネクタ 63"/>
        <xdr:cNvCxnSpPr/>
      </xdr:nvCxnSpPr>
      <xdr:spPr>
        <a:xfrm>
          <a:off x="3987800" y="6418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97282</xdr:rowOff>
    </xdr:to>
    <xdr:cxnSp macro="">
      <xdr:nvCxnSpPr>
        <xdr:cNvPr id="67" name="直線コネクタ 66"/>
        <xdr:cNvCxnSpPr/>
      </xdr:nvCxnSpPr>
      <xdr:spPr>
        <a:xfrm flipV="1">
          <a:off x="3098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97282</xdr:rowOff>
    </xdr:to>
    <xdr:cxnSp macro="">
      <xdr:nvCxnSpPr>
        <xdr:cNvPr id="70" name="直線コネクタ 69"/>
        <xdr:cNvCxnSpPr/>
      </xdr:nvCxnSpPr>
      <xdr:spPr>
        <a:xfrm>
          <a:off x="2209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115570</xdr:rowOff>
    </xdr:to>
    <xdr:cxnSp macro="">
      <xdr:nvCxnSpPr>
        <xdr:cNvPr id="73" name="直線コネクタ 72"/>
        <xdr:cNvCxnSpPr/>
      </xdr:nvCxnSpPr>
      <xdr:spPr>
        <a:xfrm flipV="1">
          <a:off x="1320800" y="64272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49293</xdr:rowOff>
    </xdr:from>
    <xdr:ext cx="762000" cy="259045"/>
    <xdr:sp macro="" textlink="">
      <xdr:nvSpPr>
        <xdr:cNvPr id="84" name="人件費該当値テキスト"/>
        <xdr:cNvSpPr txBox="1"/>
      </xdr:nvSpPr>
      <xdr:spPr>
        <a:xfrm>
          <a:off x="4914900" y="622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物件費については、引き続き事務事業の見直し等により縮減に努めている。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はふるさと納税の増に伴う郵券料や支援業務委託料の増などがあるものの、会計年度任用職員制度が開始されたことに伴い、物件費だった「臨時職員賃金」が人件費へ計上されたことにより、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％となった。類似団体平均は下回っているものの、今後はふるさと納税関係やシステム関係委託料の増が見込まれるため、大幅な改善は難しい状況である。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50800</xdr:rowOff>
    </xdr:to>
    <xdr:cxnSp macro="">
      <xdr:nvCxnSpPr>
        <xdr:cNvPr id="125" name="直線コネクタ 124"/>
        <xdr:cNvCxnSpPr/>
      </xdr:nvCxnSpPr>
      <xdr:spPr>
        <a:xfrm flipV="1">
          <a:off x="15671800" y="2778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16</xdr:row>
      <xdr:rowOff>50800</xdr:rowOff>
    </xdr:to>
    <xdr:cxnSp macro="">
      <xdr:nvCxnSpPr>
        <xdr:cNvPr id="128" name="直線コネクタ 127"/>
        <xdr:cNvCxnSpPr/>
      </xdr:nvCxnSpPr>
      <xdr:spPr>
        <a:xfrm>
          <a:off x="14782800" y="270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142240</xdr:rowOff>
    </xdr:from>
    <xdr:to>
      <xdr:col>73</xdr:col>
      <xdr:colOff>180975</xdr:colOff>
      <xdr:row>15</xdr:row>
      <xdr:rowOff>130810</xdr:rowOff>
    </xdr:to>
    <xdr:cxnSp macro="">
      <xdr:nvCxnSpPr>
        <xdr:cNvPr id="131" name="直線コネクタ 130"/>
        <xdr:cNvCxnSpPr/>
      </xdr:nvCxnSpPr>
      <xdr:spPr>
        <a:xfrm>
          <a:off x="13893800" y="2542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134620</xdr:rowOff>
    </xdr:from>
    <xdr:to>
      <xdr:col>69</xdr:col>
      <xdr:colOff>92075</xdr:colOff>
      <xdr:row>14</xdr:row>
      <xdr:rowOff>142240</xdr:rowOff>
    </xdr:to>
    <xdr:cxnSp macro="">
      <xdr:nvCxnSpPr>
        <xdr:cNvPr id="134" name="直線コネクタ 133"/>
        <xdr:cNvCxnSpPr/>
      </xdr:nvCxnSpPr>
      <xdr:spPr>
        <a:xfrm>
          <a:off x="13004800" y="253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4" name="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5"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7" name="テキスト ボックス 146"/>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48" name="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0" name="楕円 149"/>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1" name="テキスト ボックス 150"/>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2" name="楕円 151"/>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3" name="テキスト ボックス 152"/>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百万円減の</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百万円となった。この要因としては、児童手当などは減少傾向のほか、民間立保育所運営費に係る国の公定価格が減少したことが挙げられる。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今後も、増加傾向が想定されるため、可能な限りの縮減に努めていく。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69850</xdr:rowOff>
    </xdr:to>
    <xdr:cxnSp macro="">
      <xdr:nvCxnSpPr>
        <xdr:cNvPr id="184" name="直線コネクタ 183"/>
        <xdr:cNvCxnSpPr/>
      </xdr:nvCxnSpPr>
      <xdr:spPr>
        <a:xfrm flipV="1">
          <a:off x="3987800" y="9408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7" name="直線コネクタ 186"/>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57</xdr:row>
      <xdr:rowOff>24130</xdr:rowOff>
    </xdr:to>
    <xdr:cxnSp macro="">
      <xdr:nvCxnSpPr>
        <xdr:cNvPr id="190" name="直線コネクタ 189"/>
        <xdr:cNvCxnSpPr/>
      </xdr:nvCxnSpPr>
      <xdr:spPr>
        <a:xfrm flipV="1">
          <a:off x="2209800" y="94996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46990</xdr:rowOff>
    </xdr:to>
    <xdr:cxnSp macro="">
      <xdr:nvCxnSpPr>
        <xdr:cNvPr id="193" name="直線コネクタ 192"/>
        <xdr:cNvCxnSpPr/>
      </xdr:nvCxnSpPr>
      <xdr:spPr>
        <a:xfrm flipV="1">
          <a:off x="1320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3" name="楕円 202"/>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4"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9" name="楕円 208"/>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10" name="テキスト ボックス 209"/>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1" name="楕円 210"/>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212" name="テキスト ボックス 211"/>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その他の中では繰出金が大きなウェイトを占めており、公共下水道事業特別会計への繰出金は増となっているが、介護保険特別会計繰出は減となり、全体では減となった。</a:t>
          </a:r>
        </a:p>
        <a:p>
          <a:r>
            <a:rPr kumimoji="1" lang="ja-JP" altLang="en-US" sz="1300">
              <a:latin typeface="ＭＳ Ｐゴシック" panose="020B0600070205080204" pitchFamily="50" charset="-128"/>
              <a:ea typeface="ＭＳ Ｐゴシック" panose="020B0600070205080204" pitchFamily="50" charset="-128"/>
            </a:rPr>
            <a:t>　今後は増加傾向となることが見込まれることから、各特別会計の財政健全化を図りながら、繰出金の抑制に努めていく。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142240</xdr:rowOff>
    </xdr:from>
    <xdr:to>
      <xdr:col>82</xdr:col>
      <xdr:colOff>107950</xdr:colOff>
      <xdr:row>58</xdr:row>
      <xdr:rowOff>157480</xdr:rowOff>
    </xdr:to>
    <xdr:cxnSp macro="">
      <xdr:nvCxnSpPr>
        <xdr:cNvPr id="245" name="直線コネクタ 244"/>
        <xdr:cNvCxnSpPr/>
      </xdr:nvCxnSpPr>
      <xdr:spPr>
        <a:xfrm>
          <a:off x="15671800" y="1008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142240</xdr:rowOff>
    </xdr:from>
    <xdr:to>
      <xdr:col>78</xdr:col>
      <xdr:colOff>69850</xdr:colOff>
      <xdr:row>59</xdr:row>
      <xdr:rowOff>92710</xdr:rowOff>
    </xdr:to>
    <xdr:cxnSp macro="">
      <xdr:nvCxnSpPr>
        <xdr:cNvPr id="248" name="直線コネクタ 247"/>
        <xdr:cNvCxnSpPr/>
      </xdr:nvCxnSpPr>
      <xdr:spPr>
        <a:xfrm flipV="1">
          <a:off x="14782800" y="10086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92710</xdr:rowOff>
    </xdr:to>
    <xdr:cxnSp macro="">
      <xdr:nvCxnSpPr>
        <xdr:cNvPr id="251" name="直線コネクタ 250"/>
        <xdr:cNvCxnSpPr/>
      </xdr:nvCxnSpPr>
      <xdr:spPr>
        <a:xfrm>
          <a:off x="13893800" y="1015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39370</xdr:rowOff>
    </xdr:to>
    <xdr:cxnSp macro="">
      <xdr:nvCxnSpPr>
        <xdr:cNvPr id="254" name="直線コネクタ 253"/>
        <xdr:cNvCxnSpPr/>
      </xdr:nvCxnSpPr>
      <xdr:spPr>
        <a:xfrm>
          <a:off x="13004800" y="1011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64" name="楕円 263"/>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65"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91440</xdr:rowOff>
    </xdr:from>
    <xdr:to>
      <xdr:col>78</xdr:col>
      <xdr:colOff>120650</xdr:colOff>
      <xdr:row>59</xdr:row>
      <xdr:rowOff>21590</xdr:rowOff>
    </xdr:to>
    <xdr:sp macro="" textlink="">
      <xdr:nvSpPr>
        <xdr:cNvPr id="266" name="楕円 265"/>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6367</xdr:rowOff>
    </xdr:from>
    <xdr:ext cx="736600" cy="259045"/>
    <xdr:sp macro="" textlink="">
      <xdr:nvSpPr>
        <xdr:cNvPr id="267" name="テキスト ボックス 266"/>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8" name="楕円 267"/>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9" name="テキスト ボックス 268"/>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0" name="楕円 269"/>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1" name="テキスト ボックス 270"/>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2" name="楕円 271"/>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3" name="テキスト ボックス 272"/>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はふるさと納税の増に伴う返礼品の増、西村山広域行政事務組合への負担金の増などにより、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への負担金や補助金等について大きな財政負担となっているものの、類似団体平均を下回る比率で推移しているため、今後とも補助金等の見直しや廃止等を実施しながら、補助費等の縮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72136</xdr:rowOff>
    </xdr:to>
    <xdr:cxnSp macro="">
      <xdr:nvCxnSpPr>
        <xdr:cNvPr id="303" name="直線コネクタ 302"/>
        <xdr:cNvCxnSpPr/>
      </xdr:nvCxnSpPr>
      <xdr:spPr>
        <a:xfrm>
          <a:off x="15671800" y="62077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35560</xdr:rowOff>
    </xdr:to>
    <xdr:cxnSp macro="">
      <xdr:nvCxnSpPr>
        <xdr:cNvPr id="306" name="直線コネクタ 305"/>
        <xdr:cNvCxnSpPr/>
      </xdr:nvCxnSpPr>
      <xdr:spPr>
        <a:xfrm>
          <a:off x="14782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12700</xdr:rowOff>
    </xdr:to>
    <xdr:cxnSp macro="">
      <xdr:nvCxnSpPr>
        <xdr:cNvPr id="309" name="直線コネクタ 308"/>
        <xdr:cNvCxnSpPr/>
      </xdr:nvCxnSpPr>
      <xdr:spPr>
        <a:xfrm>
          <a:off x="13893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170434</xdr:rowOff>
    </xdr:to>
    <xdr:cxnSp macro="">
      <xdr:nvCxnSpPr>
        <xdr:cNvPr id="312" name="直線コネクタ 311"/>
        <xdr:cNvCxnSpPr/>
      </xdr:nvCxnSpPr>
      <xdr:spPr>
        <a:xfrm>
          <a:off x="13004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2" name="楕円 321"/>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3"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4" name="楕円 32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5" name="テキスト ボックス 32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6" name="楕円 325"/>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7" name="テキスト ボックス 326"/>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8" name="楕円 327"/>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9" name="テキスト ボックス 328"/>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0" name="楕円 329"/>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1" name="テキスト ボックス 330"/>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近年の大規模事業の影響で、</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は前年度との比較で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％となった。主な要因として、平成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年度過疎債及び平成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年度緊急防災・減災事業債等の大規模事業に係る借入の償還が開始したことなどが挙げられる。その結果、類似団体平均との比較でも上回る水準となった。今後は、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以降に実施した大規模事業に係る借入の償還が開始していくため、更なる比率の上昇が予想されることから、地方債発行の抑制に努めていく。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170435</xdr:rowOff>
    </xdr:to>
    <xdr:cxnSp macro="">
      <xdr:nvCxnSpPr>
        <xdr:cNvPr id="361" name="直線コネクタ 360"/>
        <xdr:cNvCxnSpPr/>
      </xdr:nvCxnSpPr>
      <xdr:spPr>
        <a:xfrm>
          <a:off x="3987800" y="13271500"/>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69850</xdr:rowOff>
    </xdr:to>
    <xdr:cxnSp macro="">
      <xdr:nvCxnSpPr>
        <xdr:cNvPr id="364" name="直線コネクタ 363"/>
        <xdr:cNvCxnSpPr/>
      </xdr:nvCxnSpPr>
      <xdr:spPr>
        <a:xfrm>
          <a:off x="3098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46989</xdr:rowOff>
    </xdr:to>
    <xdr:cxnSp macro="">
      <xdr:nvCxnSpPr>
        <xdr:cNvPr id="367" name="直線コネクタ 366"/>
        <xdr:cNvCxnSpPr/>
      </xdr:nvCxnSpPr>
      <xdr:spPr>
        <a:xfrm>
          <a:off x="2209800" y="131892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1270</xdr:rowOff>
    </xdr:to>
    <xdr:cxnSp macro="">
      <xdr:nvCxnSpPr>
        <xdr:cNvPr id="370" name="直線コネクタ 369"/>
        <xdr:cNvCxnSpPr/>
      </xdr:nvCxnSpPr>
      <xdr:spPr>
        <a:xfrm flipV="1">
          <a:off x="1320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0" name="楕円 379"/>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1"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2" name="楕円 381"/>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3" name="テキスト ボックス 38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4" name="楕円 383"/>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5" name="テキスト ボックス 384"/>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86" name="楕円 385"/>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87" name="テキスト ボックス 386"/>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8" name="楕円 387"/>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9" name="テキスト ボックス 388"/>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公債費を除いた比率は類似団体平均を下回って推移している。今後とも各所要経費について精査し、健全な財政運営に努めていく。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30987</xdr:rowOff>
    </xdr:to>
    <xdr:cxnSp macro="">
      <xdr:nvCxnSpPr>
        <xdr:cNvPr id="420" name="直線コネクタ 419"/>
        <xdr:cNvCxnSpPr/>
      </xdr:nvCxnSpPr>
      <xdr:spPr>
        <a:xfrm>
          <a:off x="15671800" y="130337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21844</xdr:rowOff>
    </xdr:to>
    <xdr:cxnSp macro="">
      <xdr:nvCxnSpPr>
        <xdr:cNvPr id="423" name="直線コネクタ 422"/>
        <xdr:cNvCxnSpPr/>
      </xdr:nvCxnSpPr>
      <xdr:spPr>
        <a:xfrm flipV="1">
          <a:off x="14782800" y="13033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21844</xdr:rowOff>
    </xdr:to>
    <xdr:cxnSp macro="">
      <xdr:nvCxnSpPr>
        <xdr:cNvPr id="426" name="直線コネクタ 425"/>
        <xdr:cNvCxnSpPr/>
      </xdr:nvCxnSpPr>
      <xdr:spPr>
        <a:xfrm>
          <a:off x="13893800" y="129560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97282</xdr:rowOff>
    </xdr:to>
    <xdr:cxnSp macro="">
      <xdr:nvCxnSpPr>
        <xdr:cNvPr id="429" name="直線コネクタ 428"/>
        <xdr:cNvCxnSpPr/>
      </xdr:nvCxnSpPr>
      <xdr:spPr>
        <a:xfrm>
          <a:off x="13004800" y="12946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39" name="楕円 438"/>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0"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1" name="楕円 440"/>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2" name="テキスト ボックス 441"/>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3" name="楕円 442"/>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44" name="テキスト ボックス 443"/>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45" name="楕円 444"/>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46" name="テキスト ボックス 445"/>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47" name="楕円 446"/>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48" name="テキスト ボックス 447"/>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155770</xdr:rowOff>
    </xdr:from>
    <xdr:to>
      <xdr:col>29</xdr:col>
      <xdr:colOff>127000</xdr:colOff>
      <xdr:row>18</xdr:row>
      <xdr:rowOff>25303</xdr:rowOff>
    </xdr:to>
    <xdr:cxnSp macro="">
      <xdr:nvCxnSpPr>
        <xdr:cNvPr id="48" name="直線コネクタ 47"/>
        <xdr:cNvCxnSpPr/>
      </xdr:nvCxnSpPr>
      <xdr:spPr bwMode="auto">
        <a:xfrm flipV="1">
          <a:off x="5003800" y="3118045"/>
          <a:ext cx="647700" cy="4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25303</xdr:rowOff>
    </xdr:from>
    <xdr:to>
      <xdr:col>26</xdr:col>
      <xdr:colOff>50800</xdr:colOff>
      <xdr:row>18</xdr:row>
      <xdr:rowOff>63937</xdr:rowOff>
    </xdr:to>
    <xdr:cxnSp macro="">
      <xdr:nvCxnSpPr>
        <xdr:cNvPr id="51" name="直線コネクタ 50"/>
        <xdr:cNvCxnSpPr/>
      </xdr:nvCxnSpPr>
      <xdr:spPr bwMode="auto">
        <a:xfrm flipV="1">
          <a:off x="4305300" y="3159028"/>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63937</xdr:rowOff>
    </xdr:from>
    <xdr:to>
      <xdr:col>22</xdr:col>
      <xdr:colOff>114300</xdr:colOff>
      <xdr:row>18</xdr:row>
      <xdr:rowOff>68774</xdr:rowOff>
    </xdr:to>
    <xdr:cxnSp macro="">
      <xdr:nvCxnSpPr>
        <xdr:cNvPr id="54" name="直線コネクタ 53"/>
        <xdr:cNvCxnSpPr/>
      </xdr:nvCxnSpPr>
      <xdr:spPr bwMode="auto">
        <a:xfrm flipV="1">
          <a:off x="3606800" y="3197662"/>
          <a:ext cx="698500" cy="4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65327</xdr:rowOff>
    </xdr:from>
    <xdr:to>
      <xdr:col>18</xdr:col>
      <xdr:colOff>177800</xdr:colOff>
      <xdr:row>18</xdr:row>
      <xdr:rowOff>68774</xdr:rowOff>
    </xdr:to>
    <xdr:cxnSp macro="">
      <xdr:nvCxnSpPr>
        <xdr:cNvPr id="57" name="直線コネクタ 56"/>
        <xdr:cNvCxnSpPr/>
      </xdr:nvCxnSpPr>
      <xdr:spPr bwMode="auto">
        <a:xfrm>
          <a:off x="2908300" y="3199052"/>
          <a:ext cx="698500" cy="3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104970</xdr:rowOff>
    </xdr:from>
    <xdr:to>
      <xdr:col>29</xdr:col>
      <xdr:colOff>177800</xdr:colOff>
      <xdr:row>18</xdr:row>
      <xdr:rowOff>35120</xdr:rowOff>
    </xdr:to>
    <xdr:sp macro="" textlink="">
      <xdr:nvSpPr>
        <xdr:cNvPr id="67" name="楕円 66"/>
        <xdr:cNvSpPr/>
      </xdr:nvSpPr>
      <xdr:spPr bwMode="auto">
        <a:xfrm>
          <a:off x="5600700" y="306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77047</xdr:rowOff>
    </xdr:from>
    <xdr:ext cx="762000" cy="259045"/>
    <xdr:sp macro="" textlink="">
      <xdr:nvSpPr>
        <xdr:cNvPr id="68" name="人口1人当たり決算額の推移該当値テキスト130"/>
        <xdr:cNvSpPr txBox="1"/>
      </xdr:nvSpPr>
      <xdr:spPr>
        <a:xfrm>
          <a:off x="5740400" y="303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145953</xdr:rowOff>
    </xdr:from>
    <xdr:to>
      <xdr:col>26</xdr:col>
      <xdr:colOff>101600</xdr:colOff>
      <xdr:row>18</xdr:row>
      <xdr:rowOff>76103</xdr:rowOff>
    </xdr:to>
    <xdr:sp macro="" textlink="">
      <xdr:nvSpPr>
        <xdr:cNvPr id="69" name="楕円 68"/>
        <xdr:cNvSpPr/>
      </xdr:nvSpPr>
      <xdr:spPr bwMode="auto">
        <a:xfrm>
          <a:off x="4953000" y="3108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60880</xdr:rowOff>
    </xdr:from>
    <xdr:ext cx="736600" cy="259045"/>
    <xdr:sp macro="" textlink="">
      <xdr:nvSpPr>
        <xdr:cNvPr id="70" name="テキスト ボックス 69"/>
        <xdr:cNvSpPr txBox="1"/>
      </xdr:nvSpPr>
      <xdr:spPr>
        <a:xfrm>
          <a:off x="4622800" y="319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13137</xdr:rowOff>
    </xdr:from>
    <xdr:to>
      <xdr:col>22</xdr:col>
      <xdr:colOff>165100</xdr:colOff>
      <xdr:row>18</xdr:row>
      <xdr:rowOff>114737</xdr:rowOff>
    </xdr:to>
    <xdr:sp macro="" textlink="">
      <xdr:nvSpPr>
        <xdr:cNvPr id="71" name="楕円 70"/>
        <xdr:cNvSpPr/>
      </xdr:nvSpPr>
      <xdr:spPr bwMode="auto">
        <a:xfrm>
          <a:off x="4254500" y="314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99514</xdr:rowOff>
    </xdr:from>
    <xdr:ext cx="762000" cy="259045"/>
    <xdr:sp macro="" textlink="">
      <xdr:nvSpPr>
        <xdr:cNvPr id="72" name="テキスト ボックス 71"/>
        <xdr:cNvSpPr txBox="1"/>
      </xdr:nvSpPr>
      <xdr:spPr>
        <a:xfrm>
          <a:off x="3924300" y="323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17974</xdr:rowOff>
    </xdr:from>
    <xdr:to>
      <xdr:col>19</xdr:col>
      <xdr:colOff>38100</xdr:colOff>
      <xdr:row>18</xdr:row>
      <xdr:rowOff>119574</xdr:rowOff>
    </xdr:to>
    <xdr:sp macro="" textlink="">
      <xdr:nvSpPr>
        <xdr:cNvPr id="73" name="楕円 72"/>
        <xdr:cNvSpPr/>
      </xdr:nvSpPr>
      <xdr:spPr bwMode="auto">
        <a:xfrm>
          <a:off x="3556000" y="3151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104351</xdr:rowOff>
    </xdr:from>
    <xdr:ext cx="762000" cy="259045"/>
    <xdr:sp macro="" textlink="">
      <xdr:nvSpPr>
        <xdr:cNvPr id="74" name="テキスト ボックス 73"/>
        <xdr:cNvSpPr txBox="1"/>
      </xdr:nvSpPr>
      <xdr:spPr>
        <a:xfrm>
          <a:off x="3225800" y="323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14527</xdr:rowOff>
    </xdr:from>
    <xdr:to>
      <xdr:col>15</xdr:col>
      <xdr:colOff>101600</xdr:colOff>
      <xdr:row>18</xdr:row>
      <xdr:rowOff>116127</xdr:rowOff>
    </xdr:to>
    <xdr:sp macro="" textlink="">
      <xdr:nvSpPr>
        <xdr:cNvPr id="75" name="楕円 74"/>
        <xdr:cNvSpPr/>
      </xdr:nvSpPr>
      <xdr:spPr bwMode="auto">
        <a:xfrm>
          <a:off x="2857500" y="314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100904</xdr:rowOff>
    </xdr:from>
    <xdr:ext cx="762000" cy="259045"/>
    <xdr:sp macro="" textlink="">
      <xdr:nvSpPr>
        <xdr:cNvPr id="76" name="テキスト ボックス 75"/>
        <xdr:cNvSpPr txBox="1"/>
      </xdr:nvSpPr>
      <xdr:spPr>
        <a:xfrm>
          <a:off x="2527300" y="323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180770</xdr:rowOff>
    </xdr:from>
    <xdr:to>
      <xdr:col>29</xdr:col>
      <xdr:colOff>127000</xdr:colOff>
      <xdr:row>35</xdr:row>
      <xdr:rowOff>326061</xdr:rowOff>
    </xdr:to>
    <xdr:cxnSp macro="">
      <xdr:nvCxnSpPr>
        <xdr:cNvPr id="111" name="直線コネクタ 110"/>
        <xdr:cNvCxnSpPr/>
      </xdr:nvCxnSpPr>
      <xdr:spPr bwMode="auto">
        <a:xfrm flipV="1">
          <a:off x="5003800" y="6791120"/>
          <a:ext cx="647700" cy="145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326061</xdr:rowOff>
    </xdr:from>
    <xdr:to>
      <xdr:col>26</xdr:col>
      <xdr:colOff>50800</xdr:colOff>
      <xdr:row>36</xdr:row>
      <xdr:rowOff>54240</xdr:rowOff>
    </xdr:to>
    <xdr:cxnSp macro="">
      <xdr:nvCxnSpPr>
        <xdr:cNvPr id="114" name="直線コネクタ 113"/>
        <xdr:cNvCxnSpPr/>
      </xdr:nvCxnSpPr>
      <xdr:spPr bwMode="auto">
        <a:xfrm flipV="1">
          <a:off x="4305300" y="6936411"/>
          <a:ext cx="698500" cy="71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54240</xdr:rowOff>
    </xdr:from>
    <xdr:to>
      <xdr:col>22</xdr:col>
      <xdr:colOff>114300</xdr:colOff>
      <xdr:row>36</xdr:row>
      <xdr:rowOff>132617</xdr:rowOff>
    </xdr:to>
    <xdr:cxnSp macro="">
      <xdr:nvCxnSpPr>
        <xdr:cNvPr id="117" name="直線コネクタ 116"/>
        <xdr:cNvCxnSpPr/>
      </xdr:nvCxnSpPr>
      <xdr:spPr bwMode="auto">
        <a:xfrm flipV="1">
          <a:off x="3606800" y="7007490"/>
          <a:ext cx="698500" cy="78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132617</xdr:rowOff>
    </xdr:from>
    <xdr:to>
      <xdr:col>18</xdr:col>
      <xdr:colOff>177800</xdr:colOff>
      <xdr:row>36</xdr:row>
      <xdr:rowOff>143067</xdr:rowOff>
    </xdr:to>
    <xdr:cxnSp macro="">
      <xdr:nvCxnSpPr>
        <xdr:cNvPr id="120" name="直線コネクタ 119"/>
        <xdr:cNvCxnSpPr/>
      </xdr:nvCxnSpPr>
      <xdr:spPr bwMode="auto">
        <a:xfrm flipV="1">
          <a:off x="2908300" y="7085867"/>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129970</xdr:rowOff>
    </xdr:from>
    <xdr:to>
      <xdr:col>29</xdr:col>
      <xdr:colOff>177800</xdr:colOff>
      <xdr:row>35</xdr:row>
      <xdr:rowOff>231570</xdr:rowOff>
    </xdr:to>
    <xdr:sp macro="" textlink="">
      <xdr:nvSpPr>
        <xdr:cNvPr id="130" name="楕円 129"/>
        <xdr:cNvSpPr/>
      </xdr:nvSpPr>
      <xdr:spPr bwMode="auto">
        <a:xfrm>
          <a:off x="5600700" y="6740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102047</xdr:rowOff>
    </xdr:from>
    <xdr:ext cx="762000" cy="259045"/>
    <xdr:sp macro="" textlink="">
      <xdr:nvSpPr>
        <xdr:cNvPr id="131" name="人口1人当たり決算額の推移該当値テキスト445"/>
        <xdr:cNvSpPr txBox="1"/>
      </xdr:nvSpPr>
      <xdr:spPr>
        <a:xfrm>
          <a:off x="5740400" y="671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275261</xdr:rowOff>
    </xdr:from>
    <xdr:to>
      <xdr:col>26</xdr:col>
      <xdr:colOff>101600</xdr:colOff>
      <xdr:row>36</xdr:row>
      <xdr:rowOff>33961</xdr:rowOff>
    </xdr:to>
    <xdr:sp macro="" textlink="">
      <xdr:nvSpPr>
        <xdr:cNvPr id="132" name="楕円 131"/>
        <xdr:cNvSpPr/>
      </xdr:nvSpPr>
      <xdr:spPr bwMode="auto">
        <a:xfrm>
          <a:off x="4953000" y="6885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18738</xdr:rowOff>
    </xdr:from>
    <xdr:ext cx="736600" cy="259045"/>
    <xdr:sp macro="" textlink="">
      <xdr:nvSpPr>
        <xdr:cNvPr id="133" name="テキスト ボックス 132"/>
        <xdr:cNvSpPr txBox="1"/>
      </xdr:nvSpPr>
      <xdr:spPr>
        <a:xfrm>
          <a:off x="4622800" y="697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3440</xdr:rowOff>
    </xdr:from>
    <xdr:to>
      <xdr:col>22</xdr:col>
      <xdr:colOff>165100</xdr:colOff>
      <xdr:row>36</xdr:row>
      <xdr:rowOff>105040</xdr:rowOff>
    </xdr:to>
    <xdr:sp macro="" textlink="">
      <xdr:nvSpPr>
        <xdr:cNvPr id="134" name="楕円 133"/>
        <xdr:cNvSpPr/>
      </xdr:nvSpPr>
      <xdr:spPr bwMode="auto">
        <a:xfrm>
          <a:off x="4254500" y="695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89817</xdr:rowOff>
    </xdr:from>
    <xdr:ext cx="762000" cy="259045"/>
    <xdr:sp macro="" textlink="">
      <xdr:nvSpPr>
        <xdr:cNvPr id="135" name="テキスト ボックス 134"/>
        <xdr:cNvSpPr txBox="1"/>
      </xdr:nvSpPr>
      <xdr:spPr>
        <a:xfrm>
          <a:off x="3924300" y="704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81817</xdr:rowOff>
    </xdr:from>
    <xdr:to>
      <xdr:col>19</xdr:col>
      <xdr:colOff>38100</xdr:colOff>
      <xdr:row>37</xdr:row>
      <xdr:rowOff>11967</xdr:rowOff>
    </xdr:to>
    <xdr:sp macro="" textlink="">
      <xdr:nvSpPr>
        <xdr:cNvPr id="136" name="楕円 135"/>
        <xdr:cNvSpPr/>
      </xdr:nvSpPr>
      <xdr:spPr bwMode="auto">
        <a:xfrm>
          <a:off x="3556000" y="703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168194</xdr:rowOff>
    </xdr:from>
    <xdr:ext cx="762000" cy="259045"/>
    <xdr:sp macro="" textlink="">
      <xdr:nvSpPr>
        <xdr:cNvPr id="137" name="テキスト ボックス 136"/>
        <xdr:cNvSpPr txBox="1"/>
      </xdr:nvSpPr>
      <xdr:spPr>
        <a:xfrm>
          <a:off x="3225800" y="712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92267</xdr:rowOff>
    </xdr:from>
    <xdr:to>
      <xdr:col>15</xdr:col>
      <xdr:colOff>101600</xdr:colOff>
      <xdr:row>37</xdr:row>
      <xdr:rowOff>22417</xdr:rowOff>
    </xdr:to>
    <xdr:sp macro="" textlink="">
      <xdr:nvSpPr>
        <xdr:cNvPr id="138" name="楕円 137"/>
        <xdr:cNvSpPr/>
      </xdr:nvSpPr>
      <xdr:spPr bwMode="auto">
        <a:xfrm>
          <a:off x="2857500" y="704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7194</xdr:rowOff>
    </xdr:from>
    <xdr:ext cx="762000" cy="259045"/>
    <xdr:sp macro="" textlink="">
      <xdr:nvSpPr>
        <xdr:cNvPr id="139" name="テキスト ボックス 138"/>
        <xdr:cNvSpPr txBox="1"/>
      </xdr:nvSpPr>
      <xdr:spPr>
        <a:xfrm>
          <a:off x="2527300" y="713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7,815
7,729
154.08
6,811,625
6,481,949
295,049
3,357,972
5,815,210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57846</xdr:rowOff>
    </xdr:from>
    <xdr:to>
      <xdr:col>24</xdr:col>
      <xdr:colOff>63500</xdr:colOff>
      <xdr:row>36</xdr:row>
      <xdr:rowOff>127325</xdr:rowOff>
    </xdr:to>
    <xdr:cxnSp macro="">
      <xdr:nvCxnSpPr>
        <xdr:cNvPr id="61" name="直線コネクタ 60"/>
        <xdr:cNvCxnSpPr/>
      </xdr:nvCxnSpPr>
      <xdr:spPr>
        <a:xfrm flipV="1">
          <a:off x="3797300" y="6230046"/>
          <a:ext cx="838200" cy="6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127325</xdr:rowOff>
    </xdr:from>
    <xdr:to>
      <xdr:col>19</xdr:col>
      <xdr:colOff>177800</xdr:colOff>
      <xdr:row>36</xdr:row>
      <xdr:rowOff>151290</xdr:rowOff>
    </xdr:to>
    <xdr:cxnSp macro="">
      <xdr:nvCxnSpPr>
        <xdr:cNvPr id="64" name="直線コネクタ 63"/>
        <xdr:cNvCxnSpPr/>
      </xdr:nvCxnSpPr>
      <xdr:spPr>
        <a:xfrm flipV="1">
          <a:off x="2908300" y="6299525"/>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151290</xdr:rowOff>
    </xdr:from>
    <xdr:to>
      <xdr:col>15</xdr:col>
      <xdr:colOff>50800</xdr:colOff>
      <xdr:row>36</xdr:row>
      <xdr:rowOff>156030</xdr:rowOff>
    </xdr:to>
    <xdr:cxnSp macro="">
      <xdr:nvCxnSpPr>
        <xdr:cNvPr id="67" name="直線コネクタ 66"/>
        <xdr:cNvCxnSpPr/>
      </xdr:nvCxnSpPr>
      <xdr:spPr>
        <a:xfrm flipV="1">
          <a:off x="2019300" y="6323490"/>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153188</xdr:rowOff>
    </xdr:from>
    <xdr:to>
      <xdr:col>10</xdr:col>
      <xdr:colOff>114300</xdr:colOff>
      <xdr:row>36</xdr:row>
      <xdr:rowOff>156030</xdr:rowOff>
    </xdr:to>
    <xdr:cxnSp macro="">
      <xdr:nvCxnSpPr>
        <xdr:cNvPr id="70" name="直線コネクタ 69"/>
        <xdr:cNvCxnSpPr/>
      </xdr:nvCxnSpPr>
      <xdr:spPr>
        <a:xfrm>
          <a:off x="1130300" y="6325388"/>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7046</xdr:rowOff>
    </xdr:from>
    <xdr:to>
      <xdr:col>24</xdr:col>
      <xdr:colOff>114300</xdr:colOff>
      <xdr:row>36</xdr:row>
      <xdr:rowOff>108646</xdr:rowOff>
    </xdr:to>
    <xdr:sp macro="" textlink="">
      <xdr:nvSpPr>
        <xdr:cNvPr id="80" name="楕円 79"/>
        <xdr:cNvSpPr/>
      </xdr:nvSpPr>
      <xdr:spPr>
        <a:xfrm>
          <a:off x="4584700" y="61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156923</xdr:rowOff>
    </xdr:from>
    <xdr:ext cx="599010" cy="259045"/>
    <xdr:sp macro="" textlink="">
      <xdr:nvSpPr>
        <xdr:cNvPr id="81" name="人件費該当値テキスト"/>
        <xdr:cNvSpPr txBox="1"/>
      </xdr:nvSpPr>
      <xdr:spPr>
        <a:xfrm>
          <a:off x="4686300" y="615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76525</xdr:rowOff>
    </xdr:from>
    <xdr:to>
      <xdr:col>20</xdr:col>
      <xdr:colOff>38100</xdr:colOff>
      <xdr:row>37</xdr:row>
      <xdr:rowOff>6675</xdr:rowOff>
    </xdr:to>
    <xdr:sp macro="" textlink="">
      <xdr:nvSpPr>
        <xdr:cNvPr id="82" name="楕円 81"/>
        <xdr:cNvSpPr/>
      </xdr:nvSpPr>
      <xdr:spPr>
        <a:xfrm>
          <a:off x="3746500" y="62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169252</xdr:rowOff>
    </xdr:from>
    <xdr:ext cx="599010" cy="259045"/>
    <xdr:sp macro="" textlink="">
      <xdr:nvSpPr>
        <xdr:cNvPr id="83" name="テキスト ボックス 82"/>
        <xdr:cNvSpPr txBox="1"/>
      </xdr:nvSpPr>
      <xdr:spPr>
        <a:xfrm>
          <a:off x="3497795" y="634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100490</xdr:rowOff>
    </xdr:from>
    <xdr:to>
      <xdr:col>15</xdr:col>
      <xdr:colOff>101600</xdr:colOff>
      <xdr:row>37</xdr:row>
      <xdr:rowOff>30640</xdr:rowOff>
    </xdr:to>
    <xdr:sp macro="" textlink="">
      <xdr:nvSpPr>
        <xdr:cNvPr id="84" name="楕円 83"/>
        <xdr:cNvSpPr/>
      </xdr:nvSpPr>
      <xdr:spPr>
        <a:xfrm>
          <a:off x="2857500" y="62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21767</xdr:rowOff>
    </xdr:from>
    <xdr:ext cx="599010" cy="259045"/>
    <xdr:sp macro="" textlink="">
      <xdr:nvSpPr>
        <xdr:cNvPr id="85" name="テキスト ボックス 84"/>
        <xdr:cNvSpPr txBox="1"/>
      </xdr:nvSpPr>
      <xdr:spPr>
        <a:xfrm>
          <a:off x="2608795" y="636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105230</xdr:rowOff>
    </xdr:from>
    <xdr:to>
      <xdr:col>10</xdr:col>
      <xdr:colOff>165100</xdr:colOff>
      <xdr:row>37</xdr:row>
      <xdr:rowOff>35380</xdr:rowOff>
    </xdr:to>
    <xdr:sp macro="" textlink="">
      <xdr:nvSpPr>
        <xdr:cNvPr id="86" name="楕円 85"/>
        <xdr:cNvSpPr/>
      </xdr:nvSpPr>
      <xdr:spPr>
        <a:xfrm>
          <a:off x="1968500" y="62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26507</xdr:rowOff>
    </xdr:from>
    <xdr:ext cx="599010" cy="259045"/>
    <xdr:sp macro="" textlink="">
      <xdr:nvSpPr>
        <xdr:cNvPr id="87" name="テキスト ボックス 86"/>
        <xdr:cNvSpPr txBox="1"/>
      </xdr:nvSpPr>
      <xdr:spPr>
        <a:xfrm>
          <a:off x="1719795" y="637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102388</xdr:rowOff>
    </xdr:from>
    <xdr:to>
      <xdr:col>6</xdr:col>
      <xdr:colOff>38100</xdr:colOff>
      <xdr:row>37</xdr:row>
      <xdr:rowOff>32538</xdr:rowOff>
    </xdr:to>
    <xdr:sp macro="" textlink="">
      <xdr:nvSpPr>
        <xdr:cNvPr id="88" name="楕円 87"/>
        <xdr:cNvSpPr/>
      </xdr:nvSpPr>
      <xdr:spPr>
        <a:xfrm>
          <a:off x="10795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23665</xdr:rowOff>
    </xdr:from>
    <xdr:ext cx="599010" cy="259045"/>
    <xdr:sp macro="" textlink="">
      <xdr:nvSpPr>
        <xdr:cNvPr id="89" name="テキスト ボックス 88"/>
        <xdr:cNvSpPr txBox="1"/>
      </xdr:nvSpPr>
      <xdr:spPr>
        <a:xfrm>
          <a:off x="830795" y="636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13265</xdr:rowOff>
    </xdr:from>
    <xdr:to>
      <xdr:col>24</xdr:col>
      <xdr:colOff>63500</xdr:colOff>
      <xdr:row>57</xdr:row>
      <xdr:rowOff>29035</xdr:rowOff>
    </xdr:to>
    <xdr:cxnSp macro="">
      <xdr:nvCxnSpPr>
        <xdr:cNvPr id="118" name="直線コネクタ 117"/>
        <xdr:cNvCxnSpPr/>
      </xdr:nvCxnSpPr>
      <xdr:spPr>
        <a:xfrm flipV="1">
          <a:off x="3797300" y="9785915"/>
          <a:ext cx="838200" cy="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29035</xdr:rowOff>
    </xdr:from>
    <xdr:to>
      <xdr:col>19</xdr:col>
      <xdr:colOff>177800</xdr:colOff>
      <xdr:row>57</xdr:row>
      <xdr:rowOff>63317</xdr:rowOff>
    </xdr:to>
    <xdr:cxnSp macro="">
      <xdr:nvCxnSpPr>
        <xdr:cNvPr id="121" name="直線コネクタ 120"/>
        <xdr:cNvCxnSpPr/>
      </xdr:nvCxnSpPr>
      <xdr:spPr>
        <a:xfrm flipV="1">
          <a:off x="2908300" y="9801685"/>
          <a:ext cx="889000" cy="3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63317</xdr:rowOff>
    </xdr:from>
    <xdr:to>
      <xdr:col>15</xdr:col>
      <xdr:colOff>50800</xdr:colOff>
      <xdr:row>57</xdr:row>
      <xdr:rowOff>99619</xdr:rowOff>
    </xdr:to>
    <xdr:cxnSp macro="">
      <xdr:nvCxnSpPr>
        <xdr:cNvPr id="124" name="直線コネクタ 123"/>
        <xdr:cNvCxnSpPr/>
      </xdr:nvCxnSpPr>
      <xdr:spPr>
        <a:xfrm flipV="1">
          <a:off x="2019300" y="9835967"/>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91797</xdr:rowOff>
    </xdr:from>
    <xdr:to>
      <xdr:col>10</xdr:col>
      <xdr:colOff>114300</xdr:colOff>
      <xdr:row>57</xdr:row>
      <xdr:rowOff>99619</xdr:rowOff>
    </xdr:to>
    <xdr:cxnSp macro="">
      <xdr:nvCxnSpPr>
        <xdr:cNvPr id="127" name="直線コネクタ 126"/>
        <xdr:cNvCxnSpPr/>
      </xdr:nvCxnSpPr>
      <xdr:spPr>
        <a:xfrm>
          <a:off x="1130300" y="9864447"/>
          <a:ext cx="8890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133915</xdr:rowOff>
    </xdr:from>
    <xdr:to>
      <xdr:col>24</xdr:col>
      <xdr:colOff>114300</xdr:colOff>
      <xdr:row>57</xdr:row>
      <xdr:rowOff>64065</xdr:rowOff>
    </xdr:to>
    <xdr:sp macro="" textlink="">
      <xdr:nvSpPr>
        <xdr:cNvPr id="137" name="楕円 136"/>
        <xdr:cNvSpPr/>
      </xdr:nvSpPr>
      <xdr:spPr>
        <a:xfrm>
          <a:off x="4584700" y="97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112342</xdr:rowOff>
    </xdr:from>
    <xdr:ext cx="534377" cy="259045"/>
    <xdr:sp macro="" textlink="">
      <xdr:nvSpPr>
        <xdr:cNvPr id="138" name="物件費該当値テキスト"/>
        <xdr:cNvSpPr txBox="1"/>
      </xdr:nvSpPr>
      <xdr:spPr>
        <a:xfrm>
          <a:off x="4686300" y="97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149685</xdr:rowOff>
    </xdr:from>
    <xdr:to>
      <xdr:col>20</xdr:col>
      <xdr:colOff>38100</xdr:colOff>
      <xdr:row>57</xdr:row>
      <xdr:rowOff>79835</xdr:rowOff>
    </xdr:to>
    <xdr:sp macro="" textlink="">
      <xdr:nvSpPr>
        <xdr:cNvPr id="139" name="楕円 138"/>
        <xdr:cNvSpPr/>
      </xdr:nvSpPr>
      <xdr:spPr>
        <a:xfrm>
          <a:off x="3746500" y="975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70962</xdr:rowOff>
    </xdr:from>
    <xdr:ext cx="534377" cy="259045"/>
    <xdr:sp macro="" textlink="">
      <xdr:nvSpPr>
        <xdr:cNvPr id="140" name="テキスト ボックス 139"/>
        <xdr:cNvSpPr txBox="1"/>
      </xdr:nvSpPr>
      <xdr:spPr>
        <a:xfrm>
          <a:off x="3530111" y="984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12517</xdr:rowOff>
    </xdr:from>
    <xdr:to>
      <xdr:col>15</xdr:col>
      <xdr:colOff>101600</xdr:colOff>
      <xdr:row>57</xdr:row>
      <xdr:rowOff>114117</xdr:rowOff>
    </xdr:to>
    <xdr:sp macro="" textlink="">
      <xdr:nvSpPr>
        <xdr:cNvPr id="141" name="楕円 140"/>
        <xdr:cNvSpPr/>
      </xdr:nvSpPr>
      <xdr:spPr>
        <a:xfrm>
          <a:off x="2857500" y="97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105244</xdr:rowOff>
    </xdr:from>
    <xdr:ext cx="534377" cy="259045"/>
    <xdr:sp macro="" textlink="">
      <xdr:nvSpPr>
        <xdr:cNvPr id="142" name="テキスト ボックス 141"/>
        <xdr:cNvSpPr txBox="1"/>
      </xdr:nvSpPr>
      <xdr:spPr>
        <a:xfrm>
          <a:off x="2641111" y="98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48819</xdr:rowOff>
    </xdr:from>
    <xdr:to>
      <xdr:col>10</xdr:col>
      <xdr:colOff>165100</xdr:colOff>
      <xdr:row>57</xdr:row>
      <xdr:rowOff>150419</xdr:rowOff>
    </xdr:to>
    <xdr:sp macro="" textlink="">
      <xdr:nvSpPr>
        <xdr:cNvPr id="143" name="楕円 142"/>
        <xdr:cNvSpPr/>
      </xdr:nvSpPr>
      <xdr:spPr>
        <a:xfrm>
          <a:off x="1968500" y="98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141546</xdr:rowOff>
    </xdr:from>
    <xdr:ext cx="534377" cy="259045"/>
    <xdr:sp macro="" textlink="">
      <xdr:nvSpPr>
        <xdr:cNvPr id="144" name="テキスト ボックス 143"/>
        <xdr:cNvSpPr txBox="1"/>
      </xdr:nvSpPr>
      <xdr:spPr>
        <a:xfrm>
          <a:off x="1752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40997</xdr:rowOff>
    </xdr:from>
    <xdr:to>
      <xdr:col>6</xdr:col>
      <xdr:colOff>38100</xdr:colOff>
      <xdr:row>57</xdr:row>
      <xdr:rowOff>142597</xdr:rowOff>
    </xdr:to>
    <xdr:sp macro="" textlink="">
      <xdr:nvSpPr>
        <xdr:cNvPr id="145" name="楕円 144"/>
        <xdr:cNvSpPr/>
      </xdr:nvSpPr>
      <xdr:spPr>
        <a:xfrm>
          <a:off x="1079500" y="98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133724</xdr:rowOff>
    </xdr:from>
    <xdr:ext cx="534377" cy="259045"/>
    <xdr:sp macro="" textlink="">
      <xdr:nvSpPr>
        <xdr:cNvPr id="146" name="テキスト ボックス 145"/>
        <xdr:cNvSpPr txBox="1"/>
      </xdr:nvSpPr>
      <xdr:spPr>
        <a:xfrm>
          <a:off x="863111" y="99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101549</xdr:rowOff>
    </xdr:from>
    <xdr:to>
      <xdr:col>24</xdr:col>
      <xdr:colOff>63500</xdr:colOff>
      <xdr:row>78</xdr:row>
      <xdr:rowOff>74637</xdr:rowOff>
    </xdr:to>
    <xdr:cxnSp macro="">
      <xdr:nvCxnSpPr>
        <xdr:cNvPr id="175" name="直線コネクタ 174"/>
        <xdr:cNvCxnSpPr/>
      </xdr:nvCxnSpPr>
      <xdr:spPr>
        <a:xfrm flipV="1">
          <a:off x="3797300" y="13303199"/>
          <a:ext cx="838200" cy="1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1575</xdr:rowOff>
    </xdr:from>
    <xdr:to>
      <xdr:col>19</xdr:col>
      <xdr:colOff>177800</xdr:colOff>
      <xdr:row>78</xdr:row>
      <xdr:rowOff>74637</xdr:rowOff>
    </xdr:to>
    <xdr:cxnSp macro="">
      <xdr:nvCxnSpPr>
        <xdr:cNvPr id="178" name="直線コネクタ 177"/>
        <xdr:cNvCxnSpPr/>
      </xdr:nvCxnSpPr>
      <xdr:spPr>
        <a:xfrm>
          <a:off x="2908300" y="13374675"/>
          <a:ext cx="889000" cy="7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134899</xdr:rowOff>
    </xdr:from>
    <xdr:to>
      <xdr:col>15</xdr:col>
      <xdr:colOff>50800</xdr:colOff>
      <xdr:row>78</xdr:row>
      <xdr:rowOff>1575</xdr:rowOff>
    </xdr:to>
    <xdr:cxnSp macro="">
      <xdr:nvCxnSpPr>
        <xdr:cNvPr id="181" name="直線コネクタ 180"/>
        <xdr:cNvCxnSpPr/>
      </xdr:nvCxnSpPr>
      <xdr:spPr>
        <a:xfrm>
          <a:off x="2019300" y="13336549"/>
          <a:ext cx="8890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134899</xdr:rowOff>
    </xdr:from>
    <xdr:to>
      <xdr:col>10</xdr:col>
      <xdr:colOff>114300</xdr:colOff>
      <xdr:row>78</xdr:row>
      <xdr:rowOff>16103</xdr:rowOff>
    </xdr:to>
    <xdr:cxnSp macro="">
      <xdr:nvCxnSpPr>
        <xdr:cNvPr id="184" name="直線コネクタ 183"/>
        <xdr:cNvCxnSpPr/>
      </xdr:nvCxnSpPr>
      <xdr:spPr>
        <a:xfrm flipV="1">
          <a:off x="1130300" y="13336549"/>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50749</xdr:rowOff>
    </xdr:from>
    <xdr:to>
      <xdr:col>24</xdr:col>
      <xdr:colOff>114300</xdr:colOff>
      <xdr:row>77</xdr:row>
      <xdr:rowOff>152349</xdr:rowOff>
    </xdr:to>
    <xdr:sp macro="" textlink="">
      <xdr:nvSpPr>
        <xdr:cNvPr id="194" name="楕円 193"/>
        <xdr:cNvSpPr/>
      </xdr:nvSpPr>
      <xdr:spPr>
        <a:xfrm>
          <a:off x="4584700" y="132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73626</xdr:rowOff>
    </xdr:from>
    <xdr:ext cx="534377" cy="259045"/>
    <xdr:sp macro="" textlink="">
      <xdr:nvSpPr>
        <xdr:cNvPr id="195" name="維持補修費該当値テキスト"/>
        <xdr:cNvSpPr txBox="1"/>
      </xdr:nvSpPr>
      <xdr:spPr>
        <a:xfrm>
          <a:off x="4686300" y="131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23837</xdr:rowOff>
    </xdr:from>
    <xdr:to>
      <xdr:col>20</xdr:col>
      <xdr:colOff>38100</xdr:colOff>
      <xdr:row>78</xdr:row>
      <xdr:rowOff>125437</xdr:rowOff>
    </xdr:to>
    <xdr:sp macro="" textlink="">
      <xdr:nvSpPr>
        <xdr:cNvPr id="196" name="楕円 195"/>
        <xdr:cNvSpPr/>
      </xdr:nvSpPr>
      <xdr:spPr>
        <a:xfrm>
          <a:off x="3746500" y="133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141964</xdr:rowOff>
    </xdr:from>
    <xdr:ext cx="534377" cy="259045"/>
    <xdr:sp macro="" textlink="">
      <xdr:nvSpPr>
        <xdr:cNvPr id="197" name="テキスト ボックス 196"/>
        <xdr:cNvSpPr txBox="1"/>
      </xdr:nvSpPr>
      <xdr:spPr>
        <a:xfrm>
          <a:off x="3530111" y="131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122225</xdr:rowOff>
    </xdr:from>
    <xdr:to>
      <xdr:col>15</xdr:col>
      <xdr:colOff>101600</xdr:colOff>
      <xdr:row>78</xdr:row>
      <xdr:rowOff>52375</xdr:rowOff>
    </xdr:to>
    <xdr:sp macro="" textlink="">
      <xdr:nvSpPr>
        <xdr:cNvPr id="198" name="楕円 197"/>
        <xdr:cNvSpPr/>
      </xdr:nvSpPr>
      <xdr:spPr>
        <a:xfrm>
          <a:off x="2857500" y="133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68902</xdr:rowOff>
    </xdr:from>
    <xdr:ext cx="534377" cy="259045"/>
    <xdr:sp macro="" textlink="">
      <xdr:nvSpPr>
        <xdr:cNvPr id="199" name="テキスト ボックス 198"/>
        <xdr:cNvSpPr txBox="1"/>
      </xdr:nvSpPr>
      <xdr:spPr>
        <a:xfrm>
          <a:off x="2641111" y="130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84099</xdr:rowOff>
    </xdr:from>
    <xdr:to>
      <xdr:col>10</xdr:col>
      <xdr:colOff>165100</xdr:colOff>
      <xdr:row>78</xdr:row>
      <xdr:rowOff>14249</xdr:rowOff>
    </xdr:to>
    <xdr:sp macro="" textlink="">
      <xdr:nvSpPr>
        <xdr:cNvPr id="200" name="楕円 199"/>
        <xdr:cNvSpPr/>
      </xdr:nvSpPr>
      <xdr:spPr>
        <a:xfrm>
          <a:off x="1968500" y="132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30776</xdr:rowOff>
    </xdr:from>
    <xdr:ext cx="534377" cy="259045"/>
    <xdr:sp macro="" textlink="">
      <xdr:nvSpPr>
        <xdr:cNvPr id="201" name="テキスト ボックス 200"/>
        <xdr:cNvSpPr txBox="1"/>
      </xdr:nvSpPr>
      <xdr:spPr>
        <a:xfrm>
          <a:off x="1752111" y="130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136753</xdr:rowOff>
    </xdr:from>
    <xdr:to>
      <xdr:col>6</xdr:col>
      <xdr:colOff>38100</xdr:colOff>
      <xdr:row>78</xdr:row>
      <xdr:rowOff>66903</xdr:rowOff>
    </xdr:to>
    <xdr:sp macro="" textlink="">
      <xdr:nvSpPr>
        <xdr:cNvPr id="202" name="楕円 201"/>
        <xdr:cNvSpPr/>
      </xdr:nvSpPr>
      <xdr:spPr>
        <a:xfrm>
          <a:off x="1079500" y="133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83430</xdr:rowOff>
    </xdr:from>
    <xdr:ext cx="534377" cy="259045"/>
    <xdr:sp macro="" textlink="">
      <xdr:nvSpPr>
        <xdr:cNvPr id="203" name="テキスト ボックス 202"/>
        <xdr:cNvSpPr txBox="1"/>
      </xdr:nvSpPr>
      <xdr:spPr>
        <a:xfrm>
          <a:off x="863111" y="131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12458</xdr:rowOff>
    </xdr:from>
    <xdr:to>
      <xdr:col>24</xdr:col>
      <xdr:colOff>63500</xdr:colOff>
      <xdr:row>97</xdr:row>
      <xdr:rowOff>27826</xdr:rowOff>
    </xdr:to>
    <xdr:cxnSp macro="">
      <xdr:nvCxnSpPr>
        <xdr:cNvPr id="233" name="直線コネクタ 232"/>
        <xdr:cNvCxnSpPr/>
      </xdr:nvCxnSpPr>
      <xdr:spPr>
        <a:xfrm flipV="1">
          <a:off x="3797300" y="16643108"/>
          <a:ext cx="83820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27826</xdr:rowOff>
    </xdr:from>
    <xdr:to>
      <xdr:col>19</xdr:col>
      <xdr:colOff>177800</xdr:colOff>
      <xdr:row>97</xdr:row>
      <xdr:rowOff>57696</xdr:rowOff>
    </xdr:to>
    <xdr:cxnSp macro="">
      <xdr:nvCxnSpPr>
        <xdr:cNvPr id="236" name="直線コネクタ 235"/>
        <xdr:cNvCxnSpPr/>
      </xdr:nvCxnSpPr>
      <xdr:spPr>
        <a:xfrm flipV="1">
          <a:off x="2908300" y="16658476"/>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150507</xdr:rowOff>
    </xdr:from>
    <xdr:to>
      <xdr:col>15</xdr:col>
      <xdr:colOff>50800</xdr:colOff>
      <xdr:row>97</xdr:row>
      <xdr:rowOff>57696</xdr:rowOff>
    </xdr:to>
    <xdr:cxnSp macro="">
      <xdr:nvCxnSpPr>
        <xdr:cNvPr id="239" name="直線コネクタ 238"/>
        <xdr:cNvCxnSpPr/>
      </xdr:nvCxnSpPr>
      <xdr:spPr>
        <a:xfrm>
          <a:off x="2019300" y="16609707"/>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150507</xdr:rowOff>
    </xdr:from>
    <xdr:to>
      <xdr:col>10</xdr:col>
      <xdr:colOff>114300</xdr:colOff>
      <xdr:row>96</xdr:row>
      <xdr:rowOff>153505</xdr:rowOff>
    </xdr:to>
    <xdr:cxnSp macro="">
      <xdr:nvCxnSpPr>
        <xdr:cNvPr id="242" name="直線コネクタ 241"/>
        <xdr:cNvCxnSpPr/>
      </xdr:nvCxnSpPr>
      <xdr:spPr>
        <a:xfrm flipV="1">
          <a:off x="1130300" y="16609707"/>
          <a:ext cx="8890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133108</xdr:rowOff>
    </xdr:from>
    <xdr:to>
      <xdr:col>24</xdr:col>
      <xdr:colOff>114300</xdr:colOff>
      <xdr:row>97</xdr:row>
      <xdr:rowOff>63258</xdr:rowOff>
    </xdr:to>
    <xdr:sp macro="" textlink="">
      <xdr:nvSpPr>
        <xdr:cNvPr id="252" name="楕円 251"/>
        <xdr:cNvSpPr/>
      </xdr:nvSpPr>
      <xdr:spPr>
        <a:xfrm>
          <a:off x="4584700" y="1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111535</xdr:rowOff>
    </xdr:from>
    <xdr:ext cx="534377" cy="259045"/>
    <xdr:sp macro="" textlink="">
      <xdr:nvSpPr>
        <xdr:cNvPr id="253" name="扶助費該当値テキスト"/>
        <xdr:cNvSpPr txBox="1"/>
      </xdr:nvSpPr>
      <xdr:spPr>
        <a:xfrm>
          <a:off x="4686300" y="165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148476</xdr:rowOff>
    </xdr:from>
    <xdr:to>
      <xdr:col>20</xdr:col>
      <xdr:colOff>38100</xdr:colOff>
      <xdr:row>97</xdr:row>
      <xdr:rowOff>78626</xdr:rowOff>
    </xdr:to>
    <xdr:sp macro="" textlink="">
      <xdr:nvSpPr>
        <xdr:cNvPr id="254" name="楕円 253"/>
        <xdr:cNvSpPr/>
      </xdr:nvSpPr>
      <xdr:spPr>
        <a:xfrm>
          <a:off x="3746500" y="166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69753</xdr:rowOff>
    </xdr:from>
    <xdr:ext cx="534377" cy="259045"/>
    <xdr:sp macro="" textlink="">
      <xdr:nvSpPr>
        <xdr:cNvPr id="255" name="テキスト ボックス 254"/>
        <xdr:cNvSpPr txBox="1"/>
      </xdr:nvSpPr>
      <xdr:spPr>
        <a:xfrm>
          <a:off x="3530111" y="1670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6896</xdr:rowOff>
    </xdr:from>
    <xdr:to>
      <xdr:col>15</xdr:col>
      <xdr:colOff>101600</xdr:colOff>
      <xdr:row>97</xdr:row>
      <xdr:rowOff>108496</xdr:rowOff>
    </xdr:to>
    <xdr:sp macro="" textlink="">
      <xdr:nvSpPr>
        <xdr:cNvPr id="256" name="楕円 255"/>
        <xdr:cNvSpPr/>
      </xdr:nvSpPr>
      <xdr:spPr>
        <a:xfrm>
          <a:off x="2857500" y="166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99623</xdr:rowOff>
    </xdr:from>
    <xdr:ext cx="534377" cy="259045"/>
    <xdr:sp macro="" textlink="">
      <xdr:nvSpPr>
        <xdr:cNvPr id="257" name="テキスト ボックス 256"/>
        <xdr:cNvSpPr txBox="1"/>
      </xdr:nvSpPr>
      <xdr:spPr>
        <a:xfrm>
          <a:off x="2641111" y="167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99707</xdr:rowOff>
    </xdr:from>
    <xdr:to>
      <xdr:col>10</xdr:col>
      <xdr:colOff>165100</xdr:colOff>
      <xdr:row>97</xdr:row>
      <xdr:rowOff>29857</xdr:rowOff>
    </xdr:to>
    <xdr:sp macro="" textlink="">
      <xdr:nvSpPr>
        <xdr:cNvPr id="258" name="楕円 257"/>
        <xdr:cNvSpPr/>
      </xdr:nvSpPr>
      <xdr:spPr>
        <a:xfrm>
          <a:off x="1968500" y="165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46384</xdr:rowOff>
    </xdr:from>
    <xdr:ext cx="534377" cy="259045"/>
    <xdr:sp macro="" textlink="">
      <xdr:nvSpPr>
        <xdr:cNvPr id="259" name="テキスト ボックス 258"/>
        <xdr:cNvSpPr txBox="1"/>
      </xdr:nvSpPr>
      <xdr:spPr>
        <a:xfrm>
          <a:off x="1752111" y="163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102705</xdr:rowOff>
    </xdr:from>
    <xdr:to>
      <xdr:col>6</xdr:col>
      <xdr:colOff>38100</xdr:colOff>
      <xdr:row>97</xdr:row>
      <xdr:rowOff>32855</xdr:rowOff>
    </xdr:to>
    <xdr:sp macro="" textlink="">
      <xdr:nvSpPr>
        <xdr:cNvPr id="260" name="楕円 259"/>
        <xdr:cNvSpPr/>
      </xdr:nvSpPr>
      <xdr:spPr>
        <a:xfrm>
          <a:off x="1079500" y="165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49382</xdr:rowOff>
    </xdr:from>
    <xdr:ext cx="534377" cy="259045"/>
    <xdr:sp macro="" textlink="">
      <xdr:nvSpPr>
        <xdr:cNvPr id="261" name="テキスト ボックス 260"/>
        <xdr:cNvSpPr txBox="1"/>
      </xdr:nvSpPr>
      <xdr:spPr>
        <a:xfrm>
          <a:off x="863111" y="163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113879</xdr:rowOff>
    </xdr:from>
    <xdr:to>
      <xdr:col>55</xdr:col>
      <xdr:colOff>0</xdr:colOff>
      <xdr:row>38</xdr:row>
      <xdr:rowOff>55716</xdr:rowOff>
    </xdr:to>
    <xdr:cxnSp macro="">
      <xdr:nvCxnSpPr>
        <xdr:cNvPr id="290" name="直線コネクタ 289"/>
        <xdr:cNvCxnSpPr/>
      </xdr:nvCxnSpPr>
      <xdr:spPr>
        <a:xfrm flipV="1">
          <a:off x="9639300" y="6286079"/>
          <a:ext cx="838200" cy="28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55716</xdr:rowOff>
    </xdr:from>
    <xdr:to>
      <xdr:col>50</xdr:col>
      <xdr:colOff>114300</xdr:colOff>
      <xdr:row>38</xdr:row>
      <xdr:rowOff>78675</xdr:rowOff>
    </xdr:to>
    <xdr:cxnSp macro="">
      <xdr:nvCxnSpPr>
        <xdr:cNvPr id="293" name="直線コネクタ 292"/>
        <xdr:cNvCxnSpPr/>
      </xdr:nvCxnSpPr>
      <xdr:spPr>
        <a:xfrm flipV="1">
          <a:off x="8750300" y="6570816"/>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78675</xdr:rowOff>
    </xdr:from>
    <xdr:to>
      <xdr:col>45</xdr:col>
      <xdr:colOff>177800</xdr:colOff>
      <xdr:row>38</xdr:row>
      <xdr:rowOff>84210</xdr:rowOff>
    </xdr:to>
    <xdr:cxnSp macro="">
      <xdr:nvCxnSpPr>
        <xdr:cNvPr id="296" name="直線コネクタ 295"/>
        <xdr:cNvCxnSpPr/>
      </xdr:nvCxnSpPr>
      <xdr:spPr>
        <a:xfrm flipV="1">
          <a:off x="7861300" y="6593775"/>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84210</xdr:rowOff>
    </xdr:from>
    <xdr:to>
      <xdr:col>41</xdr:col>
      <xdr:colOff>50800</xdr:colOff>
      <xdr:row>38</xdr:row>
      <xdr:rowOff>92911</xdr:rowOff>
    </xdr:to>
    <xdr:cxnSp macro="">
      <xdr:nvCxnSpPr>
        <xdr:cNvPr id="299" name="直線コネクタ 298"/>
        <xdr:cNvCxnSpPr/>
      </xdr:nvCxnSpPr>
      <xdr:spPr>
        <a:xfrm flipV="1">
          <a:off x="6972300" y="6599310"/>
          <a:ext cx="889000" cy="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63079</xdr:rowOff>
    </xdr:from>
    <xdr:to>
      <xdr:col>55</xdr:col>
      <xdr:colOff>50800</xdr:colOff>
      <xdr:row>36</xdr:row>
      <xdr:rowOff>164679</xdr:rowOff>
    </xdr:to>
    <xdr:sp macro="" textlink="">
      <xdr:nvSpPr>
        <xdr:cNvPr id="309" name="楕円 308"/>
        <xdr:cNvSpPr/>
      </xdr:nvSpPr>
      <xdr:spPr>
        <a:xfrm>
          <a:off x="10426700" y="62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41506</xdr:rowOff>
    </xdr:from>
    <xdr:ext cx="599010" cy="259045"/>
    <xdr:sp macro="" textlink="">
      <xdr:nvSpPr>
        <xdr:cNvPr id="310" name="補助費等該当値テキスト"/>
        <xdr:cNvSpPr txBox="1"/>
      </xdr:nvSpPr>
      <xdr:spPr>
        <a:xfrm>
          <a:off x="10528300" y="621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4916</xdr:rowOff>
    </xdr:from>
    <xdr:to>
      <xdr:col>50</xdr:col>
      <xdr:colOff>165100</xdr:colOff>
      <xdr:row>38</xdr:row>
      <xdr:rowOff>106516</xdr:rowOff>
    </xdr:to>
    <xdr:sp macro="" textlink="">
      <xdr:nvSpPr>
        <xdr:cNvPr id="311" name="楕円 310"/>
        <xdr:cNvSpPr/>
      </xdr:nvSpPr>
      <xdr:spPr>
        <a:xfrm>
          <a:off x="9588500" y="65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97643</xdr:rowOff>
    </xdr:from>
    <xdr:ext cx="534377" cy="259045"/>
    <xdr:sp macro="" textlink="">
      <xdr:nvSpPr>
        <xdr:cNvPr id="312" name="テキスト ボックス 311"/>
        <xdr:cNvSpPr txBox="1"/>
      </xdr:nvSpPr>
      <xdr:spPr>
        <a:xfrm>
          <a:off x="9372111" y="66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27875</xdr:rowOff>
    </xdr:from>
    <xdr:to>
      <xdr:col>46</xdr:col>
      <xdr:colOff>38100</xdr:colOff>
      <xdr:row>38</xdr:row>
      <xdr:rowOff>129475</xdr:rowOff>
    </xdr:to>
    <xdr:sp macro="" textlink="">
      <xdr:nvSpPr>
        <xdr:cNvPr id="313" name="楕円 312"/>
        <xdr:cNvSpPr/>
      </xdr:nvSpPr>
      <xdr:spPr>
        <a:xfrm>
          <a:off x="8699500" y="654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120602</xdr:rowOff>
    </xdr:from>
    <xdr:ext cx="534377" cy="259045"/>
    <xdr:sp macro="" textlink="">
      <xdr:nvSpPr>
        <xdr:cNvPr id="314" name="テキスト ボックス 313"/>
        <xdr:cNvSpPr txBox="1"/>
      </xdr:nvSpPr>
      <xdr:spPr>
        <a:xfrm>
          <a:off x="8483111" y="663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33410</xdr:rowOff>
    </xdr:from>
    <xdr:to>
      <xdr:col>41</xdr:col>
      <xdr:colOff>101600</xdr:colOff>
      <xdr:row>38</xdr:row>
      <xdr:rowOff>135010</xdr:rowOff>
    </xdr:to>
    <xdr:sp macro="" textlink="">
      <xdr:nvSpPr>
        <xdr:cNvPr id="315" name="楕円 314"/>
        <xdr:cNvSpPr/>
      </xdr:nvSpPr>
      <xdr:spPr>
        <a:xfrm>
          <a:off x="7810500" y="65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126137</xdr:rowOff>
    </xdr:from>
    <xdr:ext cx="534377" cy="259045"/>
    <xdr:sp macro="" textlink="">
      <xdr:nvSpPr>
        <xdr:cNvPr id="316" name="テキスト ボックス 315"/>
        <xdr:cNvSpPr txBox="1"/>
      </xdr:nvSpPr>
      <xdr:spPr>
        <a:xfrm>
          <a:off x="7594111" y="66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42111</xdr:rowOff>
    </xdr:from>
    <xdr:to>
      <xdr:col>36</xdr:col>
      <xdr:colOff>165100</xdr:colOff>
      <xdr:row>38</xdr:row>
      <xdr:rowOff>143711</xdr:rowOff>
    </xdr:to>
    <xdr:sp macro="" textlink="">
      <xdr:nvSpPr>
        <xdr:cNvPr id="317" name="楕円 316"/>
        <xdr:cNvSpPr/>
      </xdr:nvSpPr>
      <xdr:spPr>
        <a:xfrm>
          <a:off x="6921500" y="65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134838</xdr:rowOff>
    </xdr:from>
    <xdr:ext cx="534377" cy="259045"/>
    <xdr:sp macro="" textlink="">
      <xdr:nvSpPr>
        <xdr:cNvPr id="318" name="テキスト ボックス 317"/>
        <xdr:cNvSpPr txBox="1"/>
      </xdr:nvSpPr>
      <xdr:spPr>
        <a:xfrm>
          <a:off x="6705111" y="66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97348</xdr:rowOff>
    </xdr:from>
    <xdr:to>
      <xdr:col>55</xdr:col>
      <xdr:colOff>0</xdr:colOff>
      <xdr:row>58</xdr:row>
      <xdr:rowOff>107907</xdr:rowOff>
    </xdr:to>
    <xdr:cxnSp macro="">
      <xdr:nvCxnSpPr>
        <xdr:cNvPr id="345" name="直線コネクタ 344"/>
        <xdr:cNvCxnSpPr/>
      </xdr:nvCxnSpPr>
      <xdr:spPr>
        <a:xfrm>
          <a:off x="9639300" y="10041448"/>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96386</xdr:rowOff>
    </xdr:from>
    <xdr:to>
      <xdr:col>50</xdr:col>
      <xdr:colOff>114300</xdr:colOff>
      <xdr:row>58</xdr:row>
      <xdr:rowOff>97348</xdr:rowOff>
    </xdr:to>
    <xdr:cxnSp macro="">
      <xdr:nvCxnSpPr>
        <xdr:cNvPr id="348" name="直線コネクタ 347"/>
        <xdr:cNvCxnSpPr/>
      </xdr:nvCxnSpPr>
      <xdr:spPr>
        <a:xfrm>
          <a:off x="8750300" y="10040486"/>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79336</xdr:rowOff>
    </xdr:from>
    <xdr:to>
      <xdr:col>45</xdr:col>
      <xdr:colOff>177800</xdr:colOff>
      <xdr:row>58</xdr:row>
      <xdr:rowOff>96386</xdr:rowOff>
    </xdr:to>
    <xdr:cxnSp macro="">
      <xdr:nvCxnSpPr>
        <xdr:cNvPr id="351" name="直線コネクタ 350"/>
        <xdr:cNvCxnSpPr/>
      </xdr:nvCxnSpPr>
      <xdr:spPr>
        <a:xfrm>
          <a:off x="7861300" y="10023436"/>
          <a:ext cx="8890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66422</xdr:rowOff>
    </xdr:from>
    <xdr:to>
      <xdr:col>41</xdr:col>
      <xdr:colOff>50800</xdr:colOff>
      <xdr:row>58</xdr:row>
      <xdr:rowOff>79336</xdr:rowOff>
    </xdr:to>
    <xdr:cxnSp macro="">
      <xdr:nvCxnSpPr>
        <xdr:cNvPr id="354" name="直線コネクタ 353"/>
        <xdr:cNvCxnSpPr/>
      </xdr:nvCxnSpPr>
      <xdr:spPr>
        <a:xfrm>
          <a:off x="6972300" y="10010522"/>
          <a:ext cx="889000" cy="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57107</xdr:rowOff>
    </xdr:from>
    <xdr:to>
      <xdr:col>55</xdr:col>
      <xdr:colOff>50800</xdr:colOff>
      <xdr:row>58</xdr:row>
      <xdr:rowOff>158707</xdr:rowOff>
    </xdr:to>
    <xdr:sp macro="" textlink="">
      <xdr:nvSpPr>
        <xdr:cNvPr id="364" name="楕円 363"/>
        <xdr:cNvSpPr/>
      </xdr:nvSpPr>
      <xdr:spPr>
        <a:xfrm>
          <a:off x="10426700" y="100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46548</xdr:rowOff>
    </xdr:from>
    <xdr:to>
      <xdr:col>50</xdr:col>
      <xdr:colOff>165100</xdr:colOff>
      <xdr:row>58</xdr:row>
      <xdr:rowOff>148148</xdr:rowOff>
    </xdr:to>
    <xdr:sp macro="" textlink="">
      <xdr:nvSpPr>
        <xdr:cNvPr id="366" name="楕円 365"/>
        <xdr:cNvSpPr/>
      </xdr:nvSpPr>
      <xdr:spPr>
        <a:xfrm>
          <a:off x="9588500" y="99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139275</xdr:rowOff>
    </xdr:from>
    <xdr:ext cx="534377" cy="259045"/>
    <xdr:sp macro="" textlink="">
      <xdr:nvSpPr>
        <xdr:cNvPr id="367" name="テキスト ボックス 366"/>
        <xdr:cNvSpPr txBox="1"/>
      </xdr:nvSpPr>
      <xdr:spPr>
        <a:xfrm>
          <a:off x="9372111" y="100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45586</xdr:rowOff>
    </xdr:from>
    <xdr:to>
      <xdr:col>46</xdr:col>
      <xdr:colOff>38100</xdr:colOff>
      <xdr:row>58</xdr:row>
      <xdr:rowOff>147186</xdr:rowOff>
    </xdr:to>
    <xdr:sp macro="" textlink="">
      <xdr:nvSpPr>
        <xdr:cNvPr id="368" name="楕円 367"/>
        <xdr:cNvSpPr/>
      </xdr:nvSpPr>
      <xdr:spPr>
        <a:xfrm>
          <a:off x="8699500" y="99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138313</xdr:rowOff>
    </xdr:from>
    <xdr:ext cx="534377" cy="259045"/>
    <xdr:sp macro="" textlink="">
      <xdr:nvSpPr>
        <xdr:cNvPr id="369" name="テキスト ボックス 368"/>
        <xdr:cNvSpPr txBox="1"/>
      </xdr:nvSpPr>
      <xdr:spPr>
        <a:xfrm>
          <a:off x="8483111" y="100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28536</xdr:rowOff>
    </xdr:from>
    <xdr:to>
      <xdr:col>41</xdr:col>
      <xdr:colOff>101600</xdr:colOff>
      <xdr:row>58</xdr:row>
      <xdr:rowOff>130136</xdr:rowOff>
    </xdr:to>
    <xdr:sp macro="" textlink="">
      <xdr:nvSpPr>
        <xdr:cNvPr id="370" name="楕円 369"/>
        <xdr:cNvSpPr/>
      </xdr:nvSpPr>
      <xdr:spPr>
        <a:xfrm>
          <a:off x="7810500" y="99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146663</xdr:rowOff>
    </xdr:from>
    <xdr:ext cx="599010" cy="259045"/>
    <xdr:sp macro="" textlink="">
      <xdr:nvSpPr>
        <xdr:cNvPr id="371" name="テキスト ボックス 370"/>
        <xdr:cNvSpPr txBox="1"/>
      </xdr:nvSpPr>
      <xdr:spPr>
        <a:xfrm>
          <a:off x="7561795" y="97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15622</xdr:rowOff>
    </xdr:from>
    <xdr:to>
      <xdr:col>36</xdr:col>
      <xdr:colOff>165100</xdr:colOff>
      <xdr:row>58</xdr:row>
      <xdr:rowOff>117222</xdr:rowOff>
    </xdr:to>
    <xdr:sp macro="" textlink="">
      <xdr:nvSpPr>
        <xdr:cNvPr id="372" name="楕円 371"/>
        <xdr:cNvSpPr/>
      </xdr:nvSpPr>
      <xdr:spPr>
        <a:xfrm>
          <a:off x="6921500" y="99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133749</xdr:rowOff>
    </xdr:from>
    <xdr:ext cx="599010" cy="259045"/>
    <xdr:sp macro="" textlink="">
      <xdr:nvSpPr>
        <xdr:cNvPr id="373" name="テキスト ボックス 372"/>
        <xdr:cNvSpPr txBox="1"/>
      </xdr:nvSpPr>
      <xdr:spPr>
        <a:xfrm>
          <a:off x="6672795" y="973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166469</xdr:rowOff>
    </xdr:from>
    <xdr:to>
      <xdr:col>55</xdr:col>
      <xdr:colOff>0</xdr:colOff>
      <xdr:row>79</xdr:row>
      <xdr:rowOff>32889</xdr:rowOff>
    </xdr:to>
    <xdr:cxnSp macro="">
      <xdr:nvCxnSpPr>
        <xdr:cNvPr id="402" name="直線コネクタ 401"/>
        <xdr:cNvCxnSpPr/>
      </xdr:nvCxnSpPr>
      <xdr:spPr>
        <a:xfrm>
          <a:off x="9639300" y="13539569"/>
          <a:ext cx="8382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166469</xdr:rowOff>
    </xdr:from>
    <xdr:to>
      <xdr:col>50</xdr:col>
      <xdr:colOff>114300</xdr:colOff>
      <xdr:row>79</xdr:row>
      <xdr:rowOff>15247</xdr:rowOff>
    </xdr:to>
    <xdr:cxnSp macro="">
      <xdr:nvCxnSpPr>
        <xdr:cNvPr id="405" name="直線コネクタ 404"/>
        <xdr:cNvCxnSpPr/>
      </xdr:nvCxnSpPr>
      <xdr:spPr>
        <a:xfrm flipV="1">
          <a:off x="8750300" y="13539569"/>
          <a:ext cx="889000" cy="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15247</xdr:rowOff>
    </xdr:from>
    <xdr:to>
      <xdr:col>45</xdr:col>
      <xdr:colOff>177800</xdr:colOff>
      <xdr:row>79</xdr:row>
      <xdr:rowOff>28842</xdr:rowOff>
    </xdr:to>
    <xdr:cxnSp macro="">
      <xdr:nvCxnSpPr>
        <xdr:cNvPr id="408" name="直線コネクタ 407"/>
        <xdr:cNvCxnSpPr/>
      </xdr:nvCxnSpPr>
      <xdr:spPr>
        <a:xfrm flipV="1">
          <a:off x="7861300" y="13559797"/>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145377</xdr:rowOff>
    </xdr:from>
    <xdr:to>
      <xdr:col>41</xdr:col>
      <xdr:colOff>50800</xdr:colOff>
      <xdr:row>79</xdr:row>
      <xdr:rowOff>28842</xdr:rowOff>
    </xdr:to>
    <xdr:cxnSp macro="">
      <xdr:nvCxnSpPr>
        <xdr:cNvPr id="411" name="直線コネクタ 410"/>
        <xdr:cNvCxnSpPr/>
      </xdr:nvCxnSpPr>
      <xdr:spPr>
        <a:xfrm>
          <a:off x="6972300" y="13518477"/>
          <a:ext cx="889000" cy="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153539</xdr:rowOff>
    </xdr:from>
    <xdr:to>
      <xdr:col>55</xdr:col>
      <xdr:colOff>50800</xdr:colOff>
      <xdr:row>79</xdr:row>
      <xdr:rowOff>83689</xdr:rowOff>
    </xdr:to>
    <xdr:sp macro="" textlink="">
      <xdr:nvSpPr>
        <xdr:cNvPr id="421" name="楕円 420"/>
        <xdr:cNvSpPr/>
      </xdr:nvSpPr>
      <xdr:spPr>
        <a:xfrm>
          <a:off x="10426700" y="1352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469744" cy="259045"/>
    <xdr:sp macro="" textlink="">
      <xdr:nvSpPr>
        <xdr:cNvPr id="422" name="普通建設事業費 （ うち新規整備　）該当値テキスト"/>
        <xdr:cNvSpPr txBox="1"/>
      </xdr:nvSpPr>
      <xdr:spPr>
        <a:xfrm>
          <a:off x="10528300" y="1347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115669</xdr:rowOff>
    </xdr:from>
    <xdr:to>
      <xdr:col>50</xdr:col>
      <xdr:colOff>165100</xdr:colOff>
      <xdr:row>79</xdr:row>
      <xdr:rowOff>45819</xdr:rowOff>
    </xdr:to>
    <xdr:sp macro="" textlink="">
      <xdr:nvSpPr>
        <xdr:cNvPr id="423" name="楕円 422"/>
        <xdr:cNvSpPr/>
      </xdr:nvSpPr>
      <xdr:spPr>
        <a:xfrm>
          <a:off x="9588500" y="1348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36946</xdr:rowOff>
    </xdr:from>
    <xdr:ext cx="534377" cy="259045"/>
    <xdr:sp macro="" textlink="">
      <xdr:nvSpPr>
        <xdr:cNvPr id="424" name="テキスト ボックス 423"/>
        <xdr:cNvSpPr txBox="1"/>
      </xdr:nvSpPr>
      <xdr:spPr>
        <a:xfrm>
          <a:off x="9372111" y="1358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135897</xdr:rowOff>
    </xdr:from>
    <xdr:to>
      <xdr:col>46</xdr:col>
      <xdr:colOff>38100</xdr:colOff>
      <xdr:row>79</xdr:row>
      <xdr:rowOff>66047</xdr:rowOff>
    </xdr:to>
    <xdr:sp macro="" textlink="">
      <xdr:nvSpPr>
        <xdr:cNvPr id="425" name="楕円 424"/>
        <xdr:cNvSpPr/>
      </xdr:nvSpPr>
      <xdr:spPr>
        <a:xfrm>
          <a:off x="8699500" y="135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57174</xdr:rowOff>
    </xdr:from>
    <xdr:ext cx="534377" cy="259045"/>
    <xdr:sp macro="" textlink="">
      <xdr:nvSpPr>
        <xdr:cNvPr id="426" name="テキスト ボックス 425"/>
        <xdr:cNvSpPr txBox="1"/>
      </xdr:nvSpPr>
      <xdr:spPr>
        <a:xfrm>
          <a:off x="8483111" y="136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149492</xdr:rowOff>
    </xdr:from>
    <xdr:to>
      <xdr:col>41</xdr:col>
      <xdr:colOff>101600</xdr:colOff>
      <xdr:row>79</xdr:row>
      <xdr:rowOff>79642</xdr:rowOff>
    </xdr:to>
    <xdr:sp macro="" textlink="">
      <xdr:nvSpPr>
        <xdr:cNvPr id="427" name="楕円 426"/>
        <xdr:cNvSpPr/>
      </xdr:nvSpPr>
      <xdr:spPr>
        <a:xfrm>
          <a:off x="7810500" y="1352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70769</xdr:rowOff>
    </xdr:from>
    <xdr:ext cx="534377" cy="259045"/>
    <xdr:sp macro="" textlink="">
      <xdr:nvSpPr>
        <xdr:cNvPr id="428" name="テキスト ボックス 427"/>
        <xdr:cNvSpPr txBox="1"/>
      </xdr:nvSpPr>
      <xdr:spPr>
        <a:xfrm>
          <a:off x="7594111" y="1361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94577</xdr:rowOff>
    </xdr:from>
    <xdr:to>
      <xdr:col>36</xdr:col>
      <xdr:colOff>165100</xdr:colOff>
      <xdr:row>79</xdr:row>
      <xdr:rowOff>24727</xdr:rowOff>
    </xdr:to>
    <xdr:sp macro="" textlink="">
      <xdr:nvSpPr>
        <xdr:cNvPr id="429" name="楕円 428"/>
        <xdr:cNvSpPr/>
      </xdr:nvSpPr>
      <xdr:spPr>
        <a:xfrm>
          <a:off x="6921500" y="134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15854</xdr:rowOff>
    </xdr:from>
    <xdr:ext cx="534377" cy="259045"/>
    <xdr:sp macro="" textlink="">
      <xdr:nvSpPr>
        <xdr:cNvPr id="430" name="テキスト ボックス 429"/>
        <xdr:cNvSpPr txBox="1"/>
      </xdr:nvSpPr>
      <xdr:spPr>
        <a:xfrm>
          <a:off x="6705111" y="135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163626</xdr:rowOff>
    </xdr:from>
    <xdr:to>
      <xdr:col>55</xdr:col>
      <xdr:colOff>0</xdr:colOff>
      <xdr:row>98</xdr:row>
      <xdr:rowOff>165227</xdr:rowOff>
    </xdr:to>
    <xdr:cxnSp macro="">
      <xdr:nvCxnSpPr>
        <xdr:cNvPr id="459" name="直線コネクタ 458"/>
        <xdr:cNvCxnSpPr/>
      </xdr:nvCxnSpPr>
      <xdr:spPr>
        <a:xfrm flipV="1">
          <a:off x="9639300" y="16965726"/>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149847</xdr:rowOff>
    </xdr:from>
    <xdr:to>
      <xdr:col>50</xdr:col>
      <xdr:colOff>114300</xdr:colOff>
      <xdr:row>98</xdr:row>
      <xdr:rowOff>165227</xdr:rowOff>
    </xdr:to>
    <xdr:cxnSp macro="">
      <xdr:nvCxnSpPr>
        <xdr:cNvPr id="462" name="直線コネクタ 461"/>
        <xdr:cNvCxnSpPr/>
      </xdr:nvCxnSpPr>
      <xdr:spPr>
        <a:xfrm>
          <a:off x="8750300" y="16951947"/>
          <a:ext cx="8890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84541</xdr:rowOff>
    </xdr:from>
    <xdr:to>
      <xdr:col>45</xdr:col>
      <xdr:colOff>177800</xdr:colOff>
      <xdr:row>98</xdr:row>
      <xdr:rowOff>149847</xdr:rowOff>
    </xdr:to>
    <xdr:cxnSp macro="">
      <xdr:nvCxnSpPr>
        <xdr:cNvPr id="465" name="直線コネクタ 464"/>
        <xdr:cNvCxnSpPr/>
      </xdr:nvCxnSpPr>
      <xdr:spPr>
        <a:xfrm>
          <a:off x="7861300" y="16886641"/>
          <a:ext cx="889000" cy="6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84541</xdr:rowOff>
    </xdr:from>
    <xdr:to>
      <xdr:col>41</xdr:col>
      <xdr:colOff>50800</xdr:colOff>
      <xdr:row>98</xdr:row>
      <xdr:rowOff>110331</xdr:rowOff>
    </xdr:to>
    <xdr:cxnSp macro="">
      <xdr:nvCxnSpPr>
        <xdr:cNvPr id="468" name="直線コネクタ 467"/>
        <xdr:cNvCxnSpPr/>
      </xdr:nvCxnSpPr>
      <xdr:spPr>
        <a:xfrm flipV="1">
          <a:off x="6972300" y="16886641"/>
          <a:ext cx="889000" cy="2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112826</xdr:rowOff>
    </xdr:from>
    <xdr:to>
      <xdr:col>55</xdr:col>
      <xdr:colOff>50800</xdr:colOff>
      <xdr:row>99</xdr:row>
      <xdr:rowOff>42976</xdr:rowOff>
    </xdr:to>
    <xdr:sp macro="" textlink="">
      <xdr:nvSpPr>
        <xdr:cNvPr id="478" name="楕円 477"/>
        <xdr:cNvSpPr/>
      </xdr:nvSpPr>
      <xdr:spPr>
        <a:xfrm>
          <a:off x="10426700" y="1691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114427</xdr:rowOff>
    </xdr:from>
    <xdr:to>
      <xdr:col>50</xdr:col>
      <xdr:colOff>165100</xdr:colOff>
      <xdr:row>99</xdr:row>
      <xdr:rowOff>44577</xdr:rowOff>
    </xdr:to>
    <xdr:sp macro="" textlink="">
      <xdr:nvSpPr>
        <xdr:cNvPr id="480" name="楕円 479"/>
        <xdr:cNvSpPr/>
      </xdr:nvSpPr>
      <xdr:spPr>
        <a:xfrm>
          <a:off x="9588500" y="169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35704</xdr:rowOff>
    </xdr:from>
    <xdr:ext cx="534377" cy="259045"/>
    <xdr:sp macro="" textlink="">
      <xdr:nvSpPr>
        <xdr:cNvPr id="481" name="テキスト ボックス 480"/>
        <xdr:cNvSpPr txBox="1"/>
      </xdr:nvSpPr>
      <xdr:spPr>
        <a:xfrm>
          <a:off x="9372111" y="170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99047</xdr:rowOff>
    </xdr:from>
    <xdr:to>
      <xdr:col>46</xdr:col>
      <xdr:colOff>38100</xdr:colOff>
      <xdr:row>99</xdr:row>
      <xdr:rowOff>29197</xdr:rowOff>
    </xdr:to>
    <xdr:sp macro="" textlink="">
      <xdr:nvSpPr>
        <xdr:cNvPr id="482" name="楕円 481"/>
        <xdr:cNvSpPr/>
      </xdr:nvSpPr>
      <xdr:spPr>
        <a:xfrm>
          <a:off x="8699500" y="169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20324</xdr:rowOff>
    </xdr:from>
    <xdr:ext cx="534377" cy="259045"/>
    <xdr:sp macro="" textlink="">
      <xdr:nvSpPr>
        <xdr:cNvPr id="483" name="テキスト ボックス 482"/>
        <xdr:cNvSpPr txBox="1"/>
      </xdr:nvSpPr>
      <xdr:spPr>
        <a:xfrm>
          <a:off x="8483111"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33741</xdr:rowOff>
    </xdr:from>
    <xdr:to>
      <xdr:col>41</xdr:col>
      <xdr:colOff>101600</xdr:colOff>
      <xdr:row>98</xdr:row>
      <xdr:rowOff>135341</xdr:rowOff>
    </xdr:to>
    <xdr:sp macro="" textlink="">
      <xdr:nvSpPr>
        <xdr:cNvPr id="484" name="楕円 483"/>
        <xdr:cNvSpPr/>
      </xdr:nvSpPr>
      <xdr:spPr>
        <a:xfrm>
          <a:off x="7810500" y="168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151868</xdr:rowOff>
    </xdr:from>
    <xdr:ext cx="599010" cy="259045"/>
    <xdr:sp macro="" textlink="">
      <xdr:nvSpPr>
        <xdr:cNvPr id="485" name="テキスト ボックス 484"/>
        <xdr:cNvSpPr txBox="1"/>
      </xdr:nvSpPr>
      <xdr:spPr>
        <a:xfrm>
          <a:off x="7561795" y="1661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59531</xdr:rowOff>
    </xdr:from>
    <xdr:to>
      <xdr:col>36</xdr:col>
      <xdr:colOff>165100</xdr:colOff>
      <xdr:row>98</xdr:row>
      <xdr:rowOff>161131</xdr:rowOff>
    </xdr:to>
    <xdr:sp macro="" textlink="">
      <xdr:nvSpPr>
        <xdr:cNvPr id="486" name="楕円 485"/>
        <xdr:cNvSpPr/>
      </xdr:nvSpPr>
      <xdr:spPr>
        <a:xfrm>
          <a:off x="6921500" y="168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6208</xdr:rowOff>
    </xdr:from>
    <xdr:ext cx="534377" cy="259045"/>
    <xdr:sp macro="" textlink="">
      <xdr:nvSpPr>
        <xdr:cNvPr id="487" name="テキスト ボックス 486"/>
        <xdr:cNvSpPr txBox="1"/>
      </xdr:nvSpPr>
      <xdr:spPr>
        <a:xfrm>
          <a:off x="6705111" y="1663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94460</xdr:rowOff>
    </xdr:from>
    <xdr:to>
      <xdr:col>85</xdr:col>
      <xdr:colOff>127000</xdr:colOff>
      <xdr:row>39</xdr:row>
      <xdr:rowOff>44450</xdr:rowOff>
    </xdr:to>
    <xdr:cxnSp macro="">
      <xdr:nvCxnSpPr>
        <xdr:cNvPr id="516" name="直線コネクタ 515"/>
        <xdr:cNvCxnSpPr/>
      </xdr:nvCxnSpPr>
      <xdr:spPr>
        <a:xfrm flipV="1">
          <a:off x="15481300" y="6609560"/>
          <a:ext cx="838200" cy="12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35904</xdr:rowOff>
    </xdr:from>
    <xdr:to>
      <xdr:col>81</xdr:col>
      <xdr:colOff>50800</xdr:colOff>
      <xdr:row>39</xdr:row>
      <xdr:rowOff>44450</xdr:rowOff>
    </xdr:to>
    <xdr:cxnSp macro="">
      <xdr:nvCxnSpPr>
        <xdr:cNvPr id="519" name="直線コネクタ 518"/>
        <xdr:cNvCxnSpPr/>
      </xdr:nvCxnSpPr>
      <xdr:spPr>
        <a:xfrm>
          <a:off x="14592300" y="6722454"/>
          <a:ext cx="8890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34891</xdr:rowOff>
    </xdr:from>
    <xdr:to>
      <xdr:col>76</xdr:col>
      <xdr:colOff>114300</xdr:colOff>
      <xdr:row>39</xdr:row>
      <xdr:rowOff>35904</xdr:rowOff>
    </xdr:to>
    <xdr:cxnSp macro="">
      <xdr:nvCxnSpPr>
        <xdr:cNvPr id="522" name="直線コネクタ 521"/>
        <xdr:cNvCxnSpPr/>
      </xdr:nvCxnSpPr>
      <xdr:spPr>
        <a:xfrm>
          <a:off x="13703300" y="6721441"/>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14625</xdr:rowOff>
    </xdr:from>
    <xdr:to>
      <xdr:col>71</xdr:col>
      <xdr:colOff>177800</xdr:colOff>
      <xdr:row>39</xdr:row>
      <xdr:rowOff>34891</xdr:rowOff>
    </xdr:to>
    <xdr:cxnSp macro="">
      <xdr:nvCxnSpPr>
        <xdr:cNvPr id="525" name="直線コネクタ 524"/>
        <xdr:cNvCxnSpPr/>
      </xdr:nvCxnSpPr>
      <xdr:spPr>
        <a:xfrm>
          <a:off x="12814300" y="6701175"/>
          <a:ext cx="889000" cy="2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43660</xdr:rowOff>
    </xdr:from>
    <xdr:to>
      <xdr:col>85</xdr:col>
      <xdr:colOff>177800</xdr:colOff>
      <xdr:row>38</xdr:row>
      <xdr:rowOff>145260</xdr:rowOff>
    </xdr:to>
    <xdr:sp macro="" textlink="">
      <xdr:nvSpPr>
        <xdr:cNvPr id="535" name="楕円 534"/>
        <xdr:cNvSpPr/>
      </xdr:nvSpPr>
      <xdr:spPr>
        <a:xfrm>
          <a:off x="16268700" y="655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3037</xdr:rowOff>
    </xdr:from>
    <xdr:ext cx="534377" cy="259045"/>
    <xdr:sp macro="" textlink="">
      <xdr:nvSpPr>
        <xdr:cNvPr id="536" name="災害復旧事業費該当値テキスト"/>
        <xdr:cNvSpPr txBox="1"/>
      </xdr:nvSpPr>
      <xdr:spPr>
        <a:xfrm>
          <a:off x="16370300" y="63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156554</xdr:rowOff>
    </xdr:from>
    <xdr:to>
      <xdr:col>76</xdr:col>
      <xdr:colOff>165100</xdr:colOff>
      <xdr:row>39</xdr:row>
      <xdr:rowOff>86704</xdr:rowOff>
    </xdr:to>
    <xdr:sp macro="" textlink="">
      <xdr:nvSpPr>
        <xdr:cNvPr id="539" name="楕円 538"/>
        <xdr:cNvSpPr/>
      </xdr:nvSpPr>
      <xdr:spPr>
        <a:xfrm>
          <a:off x="14541500" y="66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77831</xdr:rowOff>
    </xdr:from>
    <xdr:ext cx="469744" cy="259045"/>
    <xdr:sp macro="" textlink="">
      <xdr:nvSpPr>
        <xdr:cNvPr id="540" name="テキスト ボックス 539"/>
        <xdr:cNvSpPr txBox="1"/>
      </xdr:nvSpPr>
      <xdr:spPr>
        <a:xfrm>
          <a:off x="14357428" y="676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155541</xdr:rowOff>
    </xdr:from>
    <xdr:to>
      <xdr:col>72</xdr:col>
      <xdr:colOff>38100</xdr:colOff>
      <xdr:row>39</xdr:row>
      <xdr:rowOff>85691</xdr:rowOff>
    </xdr:to>
    <xdr:sp macro="" textlink="">
      <xdr:nvSpPr>
        <xdr:cNvPr id="541" name="楕円 540"/>
        <xdr:cNvSpPr/>
      </xdr:nvSpPr>
      <xdr:spPr>
        <a:xfrm>
          <a:off x="13652500" y="66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76818</xdr:rowOff>
    </xdr:from>
    <xdr:ext cx="469744" cy="259045"/>
    <xdr:sp macro="" textlink="">
      <xdr:nvSpPr>
        <xdr:cNvPr id="542" name="テキスト ボックス 541"/>
        <xdr:cNvSpPr txBox="1"/>
      </xdr:nvSpPr>
      <xdr:spPr>
        <a:xfrm>
          <a:off x="13468428" y="676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135275</xdr:rowOff>
    </xdr:from>
    <xdr:to>
      <xdr:col>67</xdr:col>
      <xdr:colOff>101600</xdr:colOff>
      <xdr:row>39</xdr:row>
      <xdr:rowOff>65425</xdr:rowOff>
    </xdr:to>
    <xdr:sp macro="" textlink="">
      <xdr:nvSpPr>
        <xdr:cNvPr id="543" name="楕円 542"/>
        <xdr:cNvSpPr/>
      </xdr:nvSpPr>
      <xdr:spPr>
        <a:xfrm>
          <a:off x="12763500" y="66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56552</xdr:rowOff>
    </xdr:from>
    <xdr:ext cx="469744" cy="259045"/>
    <xdr:sp macro="" textlink="">
      <xdr:nvSpPr>
        <xdr:cNvPr id="544" name="テキスト ボックス 543"/>
        <xdr:cNvSpPr txBox="1"/>
      </xdr:nvSpPr>
      <xdr:spPr>
        <a:xfrm>
          <a:off x="12579428" y="67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115177</xdr:rowOff>
    </xdr:from>
    <xdr:to>
      <xdr:col>85</xdr:col>
      <xdr:colOff>127000</xdr:colOff>
      <xdr:row>76</xdr:row>
      <xdr:rowOff>23394</xdr:rowOff>
    </xdr:to>
    <xdr:cxnSp macro="">
      <xdr:nvCxnSpPr>
        <xdr:cNvPr id="618" name="直線コネクタ 617"/>
        <xdr:cNvCxnSpPr/>
      </xdr:nvCxnSpPr>
      <xdr:spPr>
        <a:xfrm flipV="1">
          <a:off x="15481300" y="12973927"/>
          <a:ext cx="8382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23394</xdr:rowOff>
    </xdr:from>
    <xdr:to>
      <xdr:col>81</xdr:col>
      <xdr:colOff>50800</xdr:colOff>
      <xdr:row>76</xdr:row>
      <xdr:rowOff>46455</xdr:rowOff>
    </xdr:to>
    <xdr:cxnSp macro="">
      <xdr:nvCxnSpPr>
        <xdr:cNvPr id="621" name="直線コネクタ 620"/>
        <xdr:cNvCxnSpPr/>
      </xdr:nvCxnSpPr>
      <xdr:spPr>
        <a:xfrm flipV="1">
          <a:off x="14592300" y="13053594"/>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46455</xdr:rowOff>
    </xdr:from>
    <xdr:to>
      <xdr:col>76</xdr:col>
      <xdr:colOff>114300</xdr:colOff>
      <xdr:row>76</xdr:row>
      <xdr:rowOff>79550</xdr:rowOff>
    </xdr:to>
    <xdr:cxnSp macro="">
      <xdr:nvCxnSpPr>
        <xdr:cNvPr id="624" name="直線コネクタ 623"/>
        <xdr:cNvCxnSpPr/>
      </xdr:nvCxnSpPr>
      <xdr:spPr>
        <a:xfrm flipV="1">
          <a:off x="13703300" y="13076655"/>
          <a:ext cx="889000" cy="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79550</xdr:rowOff>
    </xdr:from>
    <xdr:to>
      <xdr:col>71</xdr:col>
      <xdr:colOff>177800</xdr:colOff>
      <xdr:row>76</xdr:row>
      <xdr:rowOff>82214</xdr:rowOff>
    </xdr:to>
    <xdr:cxnSp macro="">
      <xdr:nvCxnSpPr>
        <xdr:cNvPr id="627" name="直線コネクタ 626"/>
        <xdr:cNvCxnSpPr/>
      </xdr:nvCxnSpPr>
      <xdr:spPr>
        <a:xfrm flipV="1">
          <a:off x="12814300" y="13109750"/>
          <a:ext cx="889000" cy="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64377</xdr:rowOff>
    </xdr:from>
    <xdr:to>
      <xdr:col>85</xdr:col>
      <xdr:colOff>177800</xdr:colOff>
      <xdr:row>75</xdr:row>
      <xdr:rowOff>165977</xdr:rowOff>
    </xdr:to>
    <xdr:sp macro="" textlink="">
      <xdr:nvSpPr>
        <xdr:cNvPr id="637" name="楕円 636"/>
        <xdr:cNvSpPr/>
      </xdr:nvSpPr>
      <xdr:spPr>
        <a:xfrm>
          <a:off x="16268700" y="129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42804</xdr:rowOff>
    </xdr:from>
    <xdr:ext cx="534377" cy="259045"/>
    <xdr:sp macro="" textlink="">
      <xdr:nvSpPr>
        <xdr:cNvPr id="638" name="公債費該当値テキスト"/>
        <xdr:cNvSpPr txBox="1"/>
      </xdr:nvSpPr>
      <xdr:spPr>
        <a:xfrm>
          <a:off x="16370300" y="129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144044</xdr:rowOff>
    </xdr:from>
    <xdr:to>
      <xdr:col>81</xdr:col>
      <xdr:colOff>101600</xdr:colOff>
      <xdr:row>76</xdr:row>
      <xdr:rowOff>74194</xdr:rowOff>
    </xdr:to>
    <xdr:sp macro="" textlink="">
      <xdr:nvSpPr>
        <xdr:cNvPr id="639" name="楕円 638"/>
        <xdr:cNvSpPr/>
      </xdr:nvSpPr>
      <xdr:spPr>
        <a:xfrm>
          <a:off x="15430500" y="130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65321</xdr:rowOff>
    </xdr:from>
    <xdr:ext cx="534377" cy="259045"/>
    <xdr:sp macro="" textlink="">
      <xdr:nvSpPr>
        <xdr:cNvPr id="640" name="テキスト ボックス 639"/>
        <xdr:cNvSpPr txBox="1"/>
      </xdr:nvSpPr>
      <xdr:spPr>
        <a:xfrm>
          <a:off x="15214111" y="130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167105</xdr:rowOff>
    </xdr:from>
    <xdr:to>
      <xdr:col>76</xdr:col>
      <xdr:colOff>165100</xdr:colOff>
      <xdr:row>76</xdr:row>
      <xdr:rowOff>97255</xdr:rowOff>
    </xdr:to>
    <xdr:sp macro="" textlink="">
      <xdr:nvSpPr>
        <xdr:cNvPr id="641" name="楕円 640"/>
        <xdr:cNvSpPr/>
      </xdr:nvSpPr>
      <xdr:spPr>
        <a:xfrm>
          <a:off x="14541500" y="130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88382</xdr:rowOff>
    </xdr:from>
    <xdr:ext cx="534377" cy="259045"/>
    <xdr:sp macro="" textlink="">
      <xdr:nvSpPr>
        <xdr:cNvPr id="642" name="テキスト ボックス 641"/>
        <xdr:cNvSpPr txBox="1"/>
      </xdr:nvSpPr>
      <xdr:spPr>
        <a:xfrm>
          <a:off x="14325111" y="131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28750</xdr:rowOff>
    </xdr:from>
    <xdr:to>
      <xdr:col>72</xdr:col>
      <xdr:colOff>38100</xdr:colOff>
      <xdr:row>76</xdr:row>
      <xdr:rowOff>130350</xdr:rowOff>
    </xdr:to>
    <xdr:sp macro="" textlink="">
      <xdr:nvSpPr>
        <xdr:cNvPr id="643" name="楕円 642"/>
        <xdr:cNvSpPr/>
      </xdr:nvSpPr>
      <xdr:spPr>
        <a:xfrm>
          <a:off x="13652500" y="130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121477</xdr:rowOff>
    </xdr:from>
    <xdr:ext cx="534377" cy="259045"/>
    <xdr:sp macro="" textlink="">
      <xdr:nvSpPr>
        <xdr:cNvPr id="644" name="テキスト ボックス 643"/>
        <xdr:cNvSpPr txBox="1"/>
      </xdr:nvSpPr>
      <xdr:spPr>
        <a:xfrm>
          <a:off x="13436111" y="131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31414</xdr:rowOff>
    </xdr:from>
    <xdr:to>
      <xdr:col>67</xdr:col>
      <xdr:colOff>101600</xdr:colOff>
      <xdr:row>76</xdr:row>
      <xdr:rowOff>133014</xdr:rowOff>
    </xdr:to>
    <xdr:sp macro="" textlink="">
      <xdr:nvSpPr>
        <xdr:cNvPr id="645" name="楕円 644"/>
        <xdr:cNvSpPr/>
      </xdr:nvSpPr>
      <xdr:spPr>
        <a:xfrm>
          <a:off x="12763500" y="130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124141</xdr:rowOff>
    </xdr:from>
    <xdr:ext cx="534377" cy="259045"/>
    <xdr:sp macro="" textlink="">
      <xdr:nvSpPr>
        <xdr:cNvPr id="646" name="テキスト ボックス 645"/>
        <xdr:cNvSpPr txBox="1"/>
      </xdr:nvSpPr>
      <xdr:spPr>
        <a:xfrm>
          <a:off x="12547111" y="1315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40556</xdr:rowOff>
    </xdr:from>
    <xdr:to>
      <xdr:col>85</xdr:col>
      <xdr:colOff>127000</xdr:colOff>
      <xdr:row>98</xdr:row>
      <xdr:rowOff>118760</xdr:rowOff>
    </xdr:to>
    <xdr:cxnSp macro="">
      <xdr:nvCxnSpPr>
        <xdr:cNvPr id="677" name="直線コネクタ 676"/>
        <xdr:cNvCxnSpPr/>
      </xdr:nvCxnSpPr>
      <xdr:spPr>
        <a:xfrm>
          <a:off x="15481300" y="16842656"/>
          <a:ext cx="838200" cy="7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40556</xdr:rowOff>
    </xdr:from>
    <xdr:to>
      <xdr:col>81</xdr:col>
      <xdr:colOff>50800</xdr:colOff>
      <xdr:row>98</xdr:row>
      <xdr:rowOff>73171</xdr:rowOff>
    </xdr:to>
    <xdr:cxnSp macro="">
      <xdr:nvCxnSpPr>
        <xdr:cNvPr id="680" name="直線コネクタ 679"/>
        <xdr:cNvCxnSpPr/>
      </xdr:nvCxnSpPr>
      <xdr:spPr>
        <a:xfrm flipV="1">
          <a:off x="14592300" y="16842656"/>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73171</xdr:rowOff>
    </xdr:from>
    <xdr:to>
      <xdr:col>76</xdr:col>
      <xdr:colOff>114300</xdr:colOff>
      <xdr:row>98</xdr:row>
      <xdr:rowOff>131660</xdr:rowOff>
    </xdr:to>
    <xdr:cxnSp macro="">
      <xdr:nvCxnSpPr>
        <xdr:cNvPr id="683" name="直線コネクタ 682"/>
        <xdr:cNvCxnSpPr/>
      </xdr:nvCxnSpPr>
      <xdr:spPr>
        <a:xfrm flipV="1">
          <a:off x="13703300" y="16875271"/>
          <a:ext cx="889000" cy="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131660</xdr:rowOff>
    </xdr:from>
    <xdr:to>
      <xdr:col>71</xdr:col>
      <xdr:colOff>177800</xdr:colOff>
      <xdr:row>98</xdr:row>
      <xdr:rowOff>156175</xdr:rowOff>
    </xdr:to>
    <xdr:cxnSp macro="">
      <xdr:nvCxnSpPr>
        <xdr:cNvPr id="686" name="直線コネクタ 685"/>
        <xdr:cNvCxnSpPr/>
      </xdr:nvCxnSpPr>
      <xdr:spPr>
        <a:xfrm flipV="1">
          <a:off x="12814300" y="16933760"/>
          <a:ext cx="8890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67960</xdr:rowOff>
    </xdr:from>
    <xdr:to>
      <xdr:col>85</xdr:col>
      <xdr:colOff>177800</xdr:colOff>
      <xdr:row>98</xdr:row>
      <xdr:rowOff>169560</xdr:rowOff>
    </xdr:to>
    <xdr:sp macro="" textlink="">
      <xdr:nvSpPr>
        <xdr:cNvPr id="696" name="楕円 695"/>
        <xdr:cNvSpPr/>
      </xdr:nvSpPr>
      <xdr:spPr>
        <a:xfrm>
          <a:off x="16268700" y="168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90837</xdr:rowOff>
    </xdr:from>
    <xdr:ext cx="534377" cy="259045"/>
    <xdr:sp macro="" textlink="">
      <xdr:nvSpPr>
        <xdr:cNvPr id="697" name="積立金該当値テキスト"/>
        <xdr:cNvSpPr txBox="1"/>
      </xdr:nvSpPr>
      <xdr:spPr>
        <a:xfrm>
          <a:off x="16370300" y="1672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161206</xdr:rowOff>
    </xdr:from>
    <xdr:to>
      <xdr:col>81</xdr:col>
      <xdr:colOff>101600</xdr:colOff>
      <xdr:row>98</xdr:row>
      <xdr:rowOff>91356</xdr:rowOff>
    </xdr:to>
    <xdr:sp macro="" textlink="">
      <xdr:nvSpPr>
        <xdr:cNvPr id="698" name="楕円 697"/>
        <xdr:cNvSpPr/>
      </xdr:nvSpPr>
      <xdr:spPr>
        <a:xfrm>
          <a:off x="15430500" y="167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107883</xdr:rowOff>
    </xdr:from>
    <xdr:ext cx="534377" cy="259045"/>
    <xdr:sp macro="" textlink="">
      <xdr:nvSpPr>
        <xdr:cNvPr id="699" name="テキスト ボックス 698"/>
        <xdr:cNvSpPr txBox="1"/>
      </xdr:nvSpPr>
      <xdr:spPr>
        <a:xfrm>
          <a:off x="15214111" y="1656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22371</xdr:rowOff>
    </xdr:from>
    <xdr:to>
      <xdr:col>76</xdr:col>
      <xdr:colOff>165100</xdr:colOff>
      <xdr:row>98</xdr:row>
      <xdr:rowOff>123971</xdr:rowOff>
    </xdr:to>
    <xdr:sp macro="" textlink="">
      <xdr:nvSpPr>
        <xdr:cNvPr id="700" name="楕円 699"/>
        <xdr:cNvSpPr/>
      </xdr:nvSpPr>
      <xdr:spPr>
        <a:xfrm>
          <a:off x="14541500" y="1682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140498</xdr:rowOff>
    </xdr:from>
    <xdr:ext cx="534377" cy="259045"/>
    <xdr:sp macro="" textlink="">
      <xdr:nvSpPr>
        <xdr:cNvPr id="701" name="テキスト ボックス 700"/>
        <xdr:cNvSpPr txBox="1"/>
      </xdr:nvSpPr>
      <xdr:spPr>
        <a:xfrm>
          <a:off x="14325111" y="1659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80860</xdr:rowOff>
    </xdr:from>
    <xdr:to>
      <xdr:col>72</xdr:col>
      <xdr:colOff>38100</xdr:colOff>
      <xdr:row>99</xdr:row>
      <xdr:rowOff>11010</xdr:rowOff>
    </xdr:to>
    <xdr:sp macro="" textlink="">
      <xdr:nvSpPr>
        <xdr:cNvPr id="702" name="楕円 701"/>
        <xdr:cNvSpPr/>
      </xdr:nvSpPr>
      <xdr:spPr>
        <a:xfrm>
          <a:off x="13652500" y="168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27537</xdr:rowOff>
    </xdr:from>
    <xdr:ext cx="534377" cy="259045"/>
    <xdr:sp macro="" textlink="">
      <xdr:nvSpPr>
        <xdr:cNvPr id="703" name="テキスト ボックス 702"/>
        <xdr:cNvSpPr txBox="1"/>
      </xdr:nvSpPr>
      <xdr:spPr>
        <a:xfrm>
          <a:off x="13436111" y="1665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105375</xdr:rowOff>
    </xdr:from>
    <xdr:to>
      <xdr:col>67</xdr:col>
      <xdr:colOff>101600</xdr:colOff>
      <xdr:row>99</xdr:row>
      <xdr:rowOff>35525</xdr:rowOff>
    </xdr:to>
    <xdr:sp macro="" textlink="">
      <xdr:nvSpPr>
        <xdr:cNvPr id="704" name="楕円 703"/>
        <xdr:cNvSpPr/>
      </xdr:nvSpPr>
      <xdr:spPr>
        <a:xfrm>
          <a:off x="12763500" y="169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52052</xdr:rowOff>
    </xdr:from>
    <xdr:ext cx="534377" cy="259045"/>
    <xdr:sp macro="" textlink="">
      <xdr:nvSpPr>
        <xdr:cNvPr id="705" name="テキスト ボックス 704"/>
        <xdr:cNvSpPr txBox="1"/>
      </xdr:nvSpPr>
      <xdr:spPr>
        <a:xfrm>
          <a:off x="12547111" y="166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15309</xdr:rowOff>
    </xdr:from>
    <xdr:to>
      <xdr:col>107</xdr:col>
      <xdr:colOff>50800</xdr:colOff>
      <xdr:row>39</xdr:row>
      <xdr:rowOff>98878</xdr:rowOff>
    </xdr:to>
    <xdr:cxnSp macro="">
      <xdr:nvCxnSpPr>
        <xdr:cNvPr id="742" name="直線コネクタ 741"/>
        <xdr:cNvCxnSpPr/>
      </xdr:nvCxnSpPr>
      <xdr:spPr>
        <a:xfrm>
          <a:off x="19545300" y="6701859"/>
          <a:ext cx="889000" cy="8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15309</xdr:rowOff>
    </xdr:from>
    <xdr:to>
      <xdr:col>102</xdr:col>
      <xdr:colOff>114300</xdr:colOff>
      <xdr:row>39</xdr:row>
      <xdr:rowOff>98878</xdr:rowOff>
    </xdr:to>
    <xdr:cxnSp macro="">
      <xdr:nvCxnSpPr>
        <xdr:cNvPr id="745" name="直線コネクタ 744"/>
        <xdr:cNvCxnSpPr/>
      </xdr:nvCxnSpPr>
      <xdr:spPr>
        <a:xfrm flipV="1">
          <a:off x="18656300" y="6701859"/>
          <a:ext cx="889000" cy="8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135959</xdr:rowOff>
    </xdr:from>
    <xdr:to>
      <xdr:col>102</xdr:col>
      <xdr:colOff>165100</xdr:colOff>
      <xdr:row>39</xdr:row>
      <xdr:rowOff>66109</xdr:rowOff>
    </xdr:to>
    <xdr:sp macro="" textlink="">
      <xdr:nvSpPr>
        <xdr:cNvPr id="761" name="楕円 760"/>
        <xdr:cNvSpPr/>
      </xdr:nvSpPr>
      <xdr:spPr>
        <a:xfrm>
          <a:off x="19494500" y="66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82636</xdr:rowOff>
    </xdr:from>
    <xdr:ext cx="469744" cy="259045"/>
    <xdr:sp macro="" textlink="">
      <xdr:nvSpPr>
        <xdr:cNvPr id="762" name="テキスト ボックス 761"/>
        <xdr:cNvSpPr txBox="1"/>
      </xdr:nvSpPr>
      <xdr:spPr>
        <a:xfrm>
          <a:off x="19310428" y="642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25019</xdr:rowOff>
    </xdr:from>
    <xdr:to>
      <xdr:col>116</xdr:col>
      <xdr:colOff>63500</xdr:colOff>
      <xdr:row>59</xdr:row>
      <xdr:rowOff>25311</xdr:rowOff>
    </xdr:to>
    <xdr:cxnSp macro="">
      <xdr:nvCxnSpPr>
        <xdr:cNvPr id="793" name="直線コネクタ 792"/>
        <xdr:cNvCxnSpPr/>
      </xdr:nvCxnSpPr>
      <xdr:spPr>
        <a:xfrm>
          <a:off x="21323300" y="10140569"/>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23266</xdr:rowOff>
    </xdr:from>
    <xdr:to>
      <xdr:col>111</xdr:col>
      <xdr:colOff>177800</xdr:colOff>
      <xdr:row>59</xdr:row>
      <xdr:rowOff>25019</xdr:rowOff>
    </xdr:to>
    <xdr:cxnSp macro="">
      <xdr:nvCxnSpPr>
        <xdr:cNvPr id="796" name="直線コネクタ 795"/>
        <xdr:cNvCxnSpPr/>
      </xdr:nvCxnSpPr>
      <xdr:spPr>
        <a:xfrm>
          <a:off x="20434300" y="10138816"/>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23266</xdr:rowOff>
    </xdr:from>
    <xdr:to>
      <xdr:col>107</xdr:col>
      <xdr:colOff>50800</xdr:colOff>
      <xdr:row>59</xdr:row>
      <xdr:rowOff>23292</xdr:rowOff>
    </xdr:to>
    <xdr:cxnSp macro="">
      <xdr:nvCxnSpPr>
        <xdr:cNvPr id="799" name="直線コネクタ 798"/>
        <xdr:cNvCxnSpPr/>
      </xdr:nvCxnSpPr>
      <xdr:spPr>
        <a:xfrm flipV="1">
          <a:off x="19545300" y="10138816"/>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23292</xdr:rowOff>
    </xdr:from>
    <xdr:to>
      <xdr:col>102</xdr:col>
      <xdr:colOff>114300</xdr:colOff>
      <xdr:row>59</xdr:row>
      <xdr:rowOff>23737</xdr:rowOff>
    </xdr:to>
    <xdr:cxnSp macro="">
      <xdr:nvCxnSpPr>
        <xdr:cNvPr id="802" name="直線コネクタ 801"/>
        <xdr:cNvCxnSpPr/>
      </xdr:nvCxnSpPr>
      <xdr:spPr>
        <a:xfrm flipV="1">
          <a:off x="18656300" y="10138842"/>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145961</xdr:rowOff>
    </xdr:from>
    <xdr:to>
      <xdr:col>116</xdr:col>
      <xdr:colOff>114300</xdr:colOff>
      <xdr:row>59</xdr:row>
      <xdr:rowOff>76111</xdr:rowOff>
    </xdr:to>
    <xdr:sp macro="" textlink="">
      <xdr:nvSpPr>
        <xdr:cNvPr id="812" name="楕円 811"/>
        <xdr:cNvSpPr/>
      </xdr:nvSpPr>
      <xdr:spPr>
        <a:xfrm>
          <a:off x="22110700" y="1009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145669</xdr:rowOff>
    </xdr:from>
    <xdr:to>
      <xdr:col>112</xdr:col>
      <xdr:colOff>38100</xdr:colOff>
      <xdr:row>59</xdr:row>
      <xdr:rowOff>75819</xdr:rowOff>
    </xdr:to>
    <xdr:sp macro="" textlink="">
      <xdr:nvSpPr>
        <xdr:cNvPr id="814" name="楕円 813"/>
        <xdr:cNvSpPr/>
      </xdr:nvSpPr>
      <xdr:spPr>
        <a:xfrm>
          <a:off x="21272500" y="100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66946</xdr:rowOff>
    </xdr:from>
    <xdr:ext cx="469744" cy="259045"/>
    <xdr:sp macro="" textlink="">
      <xdr:nvSpPr>
        <xdr:cNvPr id="815" name="テキスト ボックス 814"/>
        <xdr:cNvSpPr txBox="1"/>
      </xdr:nvSpPr>
      <xdr:spPr>
        <a:xfrm>
          <a:off x="21088428" y="1018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143916</xdr:rowOff>
    </xdr:from>
    <xdr:to>
      <xdr:col>107</xdr:col>
      <xdr:colOff>101600</xdr:colOff>
      <xdr:row>59</xdr:row>
      <xdr:rowOff>74066</xdr:rowOff>
    </xdr:to>
    <xdr:sp macro="" textlink="">
      <xdr:nvSpPr>
        <xdr:cNvPr id="816" name="楕円 815"/>
        <xdr:cNvSpPr/>
      </xdr:nvSpPr>
      <xdr:spPr>
        <a:xfrm>
          <a:off x="20383500" y="100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65193</xdr:rowOff>
    </xdr:from>
    <xdr:ext cx="469744" cy="259045"/>
    <xdr:sp macro="" textlink="">
      <xdr:nvSpPr>
        <xdr:cNvPr id="817" name="テキスト ボックス 816"/>
        <xdr:cNvSpPr txBox="1"/>
      </xdr:nvSpPr>
      <xdr:spPr>
        <a:xfrm>
          <a:off x="20199428" y="101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143942</xdr:rowOff>
    </xdr:from>
    <xdr:to>
      <xdr:col>102</xdr:col>
      <xdr:colOff>165100</xdr:colOff>
      <xdr:row>59</xdr:row>
      <xdr:rowOff>74092</xdr:rowOff>
    </xdr:to>
    <xdr:sp macro="" textlink="">
      <xdr:nvSpPr>
        <xdr:cNvPr id="818" name="楕円 817"/>
        <xdr:cNvSpPr/>
      </xdr:nvSpPr>
      <xdr:spPr>
        <a:xfrm>
          <a:off x="19494500" y="100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65219</xdr:rowOff>
    </xdr:from>
    <xdr:ext cx="469744" cy="259045"/>
    <xdr:sp macro="" textlink="">
      <xdr:nvSpPr>
        <xdr:cNvPr id="819" name="テキスト ボックス 818"/>
        <xdr:cNvSpPr txBox="1"/>
      </xdr:nvSpPr>
      <xdr:spPr>
        <a:xfrm>
          <a:off x="19310428" y="1018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144387</xdr:rowOff>
    </xdr:from>
    <xdr:to>
      <xdr:col>98</xdr:col>
      <xdr:colOff>38100</xdr:colOff>
      <xdr:row>59</xdr:row>
      <xdr:rowOff>74537</xdr:rowOff>
    </xdr:to>
    <xdr:sp macro="" textlink="">
      <xdr:nvSpPr>
        <xdr:cNvPr id="820" name="楕円 819"/>
        <xdr:cNvSpPr/>
      </xdr:nvSpPr>
      <xdr:spPr>
        <a:xfrm>
          <a:off x="18605500" y="1008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65664</xdr:rowOff>
    </xdr:from>
    <xdr:ext cx="469744" cy="259045"/>
    <xdr:sp macro="" textlink="">
      <xdr:nvSpPr>
        <xdr:cNvPr id="821" name="テキスト ボックス 820"/>
        <xdr:cNvSpPr txBox="1"/>
      </xdr:nvSpPr>
      <xdr:spPr>
        <a:xfrm>
          <a:off x="18421428" y="1018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75812</xdr:rowOff>
    </xdr:from>
    <xdr:to>
      <xdr:col>116</xdr:col>
      <xdr:colOff>63500</xdr:colOff>
      <xdr:row>76</xdr:row>
      <xdr:rowOff>109241</xdr:rowOff>
    </xdr:to>
    <xdr:cxnSp macro="">
      <xdr:nvCxnSpPr>
        <xdr:cNvPr id="853" name="直線コネクタ 852"/>
        <xdr:cNvCxnSpPr/>
      </xdr:nvCxnSpPr>
      <xdr:spPr>
        <a:xfrm>
          <a:off x="21323300" y="13106012"/>
          <a:ext cx="838200" cy="3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75812</xdr:rowOff>
    </xdr:from>
    <xdr:to>
      <xdr:col>111</xdr:col>
      <xdr:colOff>177800</xdr:colOff>
      <xdr:row>76</xdr:row>
      <xdr:rowOff>108654</xdr:rowOff>
    </xdr:to>
    <xdr:cxnSp macro="">
      <xdr:nvCxnSpPr>
        <xdr:cNvPr id="856" name="直線コネクタ 855"/>
        <xdr:cNvCxnSpPr/>
      </xdr:nvCxnSpPr>
      <xdr:spPr>
        <a:xfrm flipV="1">
          <a:off x="20434300" y="13106012"/>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106150</xdr:rowOff>
    </xdr:from>
    <xdr:to>
      <xdr:col>107</xdr:col>
      <xdr:colOff>50800</xdr:colOff>
      <xdr:row>76</xdr:row>
      <xdr:rowOff>108654</xdr:rowOff>
    </xdr:to>
    <xdr:cxnSp macro="">
      <xdr:nvCxnSpPr>
        <xdr:cNvPr id="859" name="直線コネクタ 858"/>
        <xdr:cNvCxnSpPr/>
      </xdr:nvCxnSpPr>
      <xdr:spPr>
        <a:xfrm>
          <a:off x="19545300" y="13136350"/>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106150</xdr:rowOff>
    </xdr:from>
    <xdr:to>
      <xdr:col>102</xdr:col>
      <xdr:colOff>114300</xdr:colOff>
      <xdr:row>77</xdr:row>
      <xdr:rowOff>8669</xdr:rowOff>
    </xdr:to>
    <xdr:cxnSp macro="">
      <xdr:nvCxnSpPr>
        <xdr:cNvPr id="862" name="直線コネクタ 861"/>
        <xdr:cNvCxnSpPr/>
      </xdr:nvCxnSpPr>
      <xdr:spPr>
        <a:xfrm flipV="1">
          <a:off x="18656300" y="13136350"/>
          <a:ext cx="889000" cy="7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58441</xdr:rowOff>
    </xdr:from>
    <xdr:to>
      <xdr:col>116</xdr:col>
      <xdr:colOff>114300</xdr:colOff>
      <xdr:row>76</xdr:row>
      <xdr:rowOff>160041</xdr:rowOff>
    </xdr:to>
    <xdr:sp macro="" textlink="">
      <xdr:nvSpPr>
        <xdr:cNvPr id="872" name="楕円 871"/>
        <xdr:cNvSpPr/>
      </xdr:nvSpPr>
      <xdr:spPr>
        <a:xfrm>
          <a:off x="22110700" y="130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81318</xdr:rowOff>
    </xdr:from>
    <xdr:ext cx="534377" cy="259045"/>
    <xdr:sp macro="" textlink="">
      <xdr:nvSpPr>
        <xdr:cNvPr id="873" name="繰出金該当値テキスト"/>
        <xdr:cNvSpPr txBox="1"/>
      </xdr:nvSpPr>
      <xdr:spPr>
        <a:xfrm>
          <a:off x="22212300" y="1294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25012</xdr:rowOff>
    </xdr:from>
    <xdr:to>
      <xdr:col>112</xdr:col>
      <xdr:colOff>38100</xdr:colOff>
      <xdr:row>76</xdr:row>
      <xdr:rowOff>126612</xdr:rowOff>
    </xdr:to>
    <xdr:sp macro="" textlink="">
      <xdr:nvSpPr>
        <xdr:cNvPr id="874" name="楕円 873"/>
        <xdr:cNvSpPr/>
      </xdr:nvSpPr>
      <xdr:spPr>
        <a:xfrm>
          <a:off x="21272500" y="1305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143139</xdr:rowOff>
    </xdr:from>
    <xdr:ext cx="534377" cy="259045"/>
    <xdr:sp macro="" textlink="">
      <xdr:nvSpPr>
        <xdr:cNvPr id="875" name="テキスト ボックス 874"/>
        <xdr:cNvSpPr txBox="1"/>
      </xdr:nvSpPr>
      <xdr:spPr>
        <a:xfrm>
          <a:off x="21056111" y="128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57854</xdr:rowOff>
    </xdr:from>
    <xdr:to>
      <xdr:col>107</xdr:col>
      <xdr:colOff>101600</xdr:colOff>
      <xdr:row>76</xdr:row>
      <xdr:rowOff>159454</xdr:rowOff>
    </xdr:to>
    <xdr:sp macro="" textlink="">
      <xdr:nvSpPr>
        <xdr:cNvPr id="876" name="楕円 875"/>
        <xdr:cNvSpPr/>
      </xdr:nvSpPr>
      <xdr:spPr>
        <a:xfrm>
          <a:off x="20383500" y="130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4531</xdr:rowOff>
    </xdr:from>
    <xdr:ext cx="534377" cy="259045"/>
    <xdr:sp macro="" textlink="">
      <xdr:nvSpPr>
        <xdr:cNvPr id="877" name="テキスト ボックス 876"/>
        <xdr:cNvSpPr txBox="1"/>
      </xdr:nvSpPr>
      <xdr:spPr>
        <a:xfrm>
          <a:off x="20167111" y="128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55350</xdr:rowOff>
    </xdr:from>
    <xdr:to>
      <xdr:col>102</xdr:col>
      <xdr:colOff>165100</xdr:colOff>
      <xdr:row>76</xdr:row>
      <xdr:rowOff>156950</xdr:rowOff>
    </xdr:to>
    <xdr:sp macro="" textlink="">
      <xdr:nvSpPr>
        <xdr:cNvPr id="878" name="楕円 877"/>
        <xdr:cNvSpPr/>
      </xdr:nvSpPr>
      <xdr:spPr>
        <a:xfrm>
          <a:off x="19494500" y="130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2027</xdr:rowOff>
    </xdr:from>
    <xdr:ext cx="534377" cy="259045"/>
    <xdr:sp macro="" textlink="">
      <xdr:nvSpPr>
        <xdr:cNvPr id="879" name="テキスト ボックス 878"/>
        <xdr:cNvSpPr txBox="1"/>
      </xdr:nvSpPr>
      <xdr:spPr>
        <a:xfrm>
          <a:off x="19278111" y="128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129319</xdr:rowOff>
    </xdr:from>
    <xdr:to>
      <xdr:col>98</xdr:col>
      <xdr:colOff>38100</xdr:colOff>
      <xdr:row>77</xdr:row>
      <xdr:rowOff>59469</xdr:rowOff>
    </xdr:to>
    <xdr:sp macro="" textlink="">
      <xdr:nvSpPr>
        <xdr:cNvPr id="880" name="楕円 879"/>
        <xdr:cNvSpPr/>
      </xdr:nvSpPr>
      <xdr:spPr>
        <a:xfrm>
          <a:off x="18605500" y="131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50596</xdr:rowOff>
    </xdr:from>
    <xdr:ext cx="534377" cy="259045"/>
    <xdr:sp macro="" textlink="">
      <xdr:nvSpPr>
        <xdr:cNvPr id="881" name="テキスト ボックス 880"/>
        <xdr:cNvSpPr txBox="1"/>
      </xdr:nvSpPr>
      <xdr:spPr>
        <a:xfrm>
          <a:off x="18389111" y="132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住民一人当たり歳出決算総額は</a:t>
          </a:r>
          <a:r>
            <a:rPr kumimoji="1" lang="en-US" altLang="ja-JP" sz="1300">
              <a:latin typeface="ＭＳ Ｐゴシック" panose="020B0600070205080204" pitchFamily="50" charset="-128"/>
              <a:ea typeface="ＭＳ Ｐゴシック" panose="020B0600070205080204" pitchFamily="50" charset="-128"/>
            </a:rPr>
            <a:t>829,424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+170,995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ポイント増）となり大きく増加している。特に補助費等について、特別定額給付金事業等の影響により、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233,554</a:t>
          </a:r>
          <a:r>
            <a:rPr kumimoji="1" lang="ja-JP" altLang="en-US" sz="1300">
              <a:latin typeface="ＭＳ Ｐゴシック" panose="020B0600070205080204" pitchFamily="50" charset="-128"/>
              <a:ea typeface="ＭＳ Ｐゴシック" panose="020B0600070205080204" pitchFamily="50" charset="-128"/>
            </a:rPr>
            <a:t>円となっている。また維持補修費や災害復旧事業費についても、令和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月豪雨や豪雪の影響により、大きく増加している。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道の駅再整備事業等により普通建設事業費が増加することが見込まれ、さらには既存公共施設の老朽化による更新や大規模改修が必要となってきている。公共施設等総合管理計画や個別施設管理計画に基づき、施設そのものの必要性を検討し、年度間で平準化しながら対応して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7,815
7,729
154.08
6,811,625
6,481,949
295,049
3,357,972
5,815,210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127780</xdr:rowOff>
    </xdr:from>
    <xdr:to>
      <xdr:col>24</xdr:col>
      <xdr:colOff>63500</xdr:colOff>
      <xdr:row>35</xdr:row>
      <xdr:rowOff>49730</xdr:rowOff>
    </xdr:to>
    <xdr:cxnSp macro="">
      <xdr:nvCxnSpPr>
        <xdr:cNvPr id="63" name="直線コネクタ 62"/>
        <xdr:cNvCxnSpPr/>
      </xdr:nvCxnSpPr>
      <xdr:spPr>
        <a:xfrm flipV="1">
          <a:off x="3797300" y="5957080"/>
          <a:ext cx="838200" cy="9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49730</xdr:rowOff>
    </xdr:from>
    <xdr:to>
      <xdr:col>19</xdr:col>
      <xdr:colOff>177800</xdr:colOff>
      <xdr:row>35</xdr:row>
      <xdr:rowOff>95776</xdr:rowOff>
    </xdr:to>
    <xdr:cxnSp macro="">
      <xdr:nvCxnSpPr>
        <xdr:cNvPr id="66" name="直線コネクタ 65"/>
        <xdr:cNvCxnSpPr/>
      </xdr:nvCxnSpPr>
      <xdr:spPr>
        <a:xfrm flipV="1">
          <a:off x="2908300" y="6050480"/>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95776</xdr:rowOff>
    </xdr:from>
    <xdr:to>
      <xdr:col>15</xdr:col>
      <xdr:colOff>50800</xdr:colOff>
      <xdr:row>35</xdr:row>
      <xdr:rowOff>165336</xdr:rowOff>
    </xdr:to>
    <xdr:cxnSp macro="">
      <xdr:nvCxnSpPr>
        <xdr:cNvPr id="69" name="直線コネクタ 68"/>
        <xdr:cNvCxnSpPr/>
      </xdr:nvCxnSpPr>
      <xdr:spPr>
        <a:xfrm flipV="1">
          <a:off x="2019300" y="6096526"/>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100021</xdr:rowOff>
    </xdr:from>
    <xdr:to>
      <xdr:col>10</xdr:col>
      <xdr:colOff>114300</xdr:colOff>
      <xdr:row>35</xdr:row>
      <xdr:rowOff>165336</xdr:rowOff>
    </xdr:to>
    <xdr:cxnSp macro="">
      <xdr:nvCxnSpPr>
        <xdr:cNvPr id="72" name="直線コネクタ 71"/>
        <xdr:cNvCxnSpPr/>
      </xdr:nvCxnSpPr>
      <xdr:spPr>
        <a:xfrm>
          <a:off x="1130300" y="61007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76980</xdr:rowOff>
    </xdr:from>
    <xdr:to>
      <xdr:col>24</xdr:col>
      <xdr:colOff>114300</xdr:colOff>
      <xdr:row>35</xdr:row>
      <xdr:rowOff>7130</xdr:rowOff>
    </xdr:to>
    <xdr:sp macro="" textlink="">
      <xdr:nvSpPr>
        <xdr:cNvPr id="82" name="楕円 81"/>
        <xdr:cNvSpPr/>
      </xdr:nvSpPr>
      <xdr:spPr>
        <a:xfrm>
          <a:off x="4584700" y="59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99857</xdr:rowOff>
    </xdr:from>
    <xdr:ext cx="534377" cy="259045"/>
    <xdr:sp macro="" textlink="">
      <xdr:nvSpPr>
        <xdr:cNvPr id="83" name="議会費該当値テキスト"/>
        <xdr:cNvSpPr txBox="1"/>
      </xdr:nvSpPr>
      <xdr:spPr>
        <a:xfrm>
          <a:off x="4686300" y="57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170380</xdr:rowOff>
    </xdr:from>
    <xdr:to>
      <xdr:col>20</xdr:col>
      <xdr:colOff>38100</xdr:colOff>
      <xdr:row>35</xdr:row>
      <xdr:rowOff>100530</xdr:rowOff>
    </xdr:to>
    <xdr:sp macro="" textlink="">
      <xdr:nvSpPr>
        <xdr:cNvPr id="84" name="楕円 83"/>
        <xdr:cNvSpPr/>
      </xdr:nvSpPr>
      <xdr:spPr>
        <a:xfrm>
          <a:off x="3746500" y="59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117057</xdr:rowOff>
    </xdr:from>
    <xdr:ext cx="534377" cy="259045"/>
    <xdr:sp macro="" textlink="">
      <xdr:nvSpPr>
        <xdr:cNvPr id="85" name="テキスト ボックス 84"/>
        <xdr:cNvSpPr txBox="1"/>
      </xdr:nvSpPr>
      <xdr:spPr>
        <a:xfrm>
          <a:off x="3530111" y="57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44976</xdr:rowOff>
    </xdr:from>
    <xdr:to>
      <xdr:col>15</xdr:col>
      <xdr:colOff>101600</xdr:colOff>
      <xdr:row>35</xdr:row>
      <xdr:rowOff>146576</xdr:rowOff>
    </xdr:to>
    <xdr:sp macro="" textlink="">
      <xdr:nvSpPr>
        <xdr:cNvPr id="86" name="楕円 85"/>
        <xdr:cNvSpPr/>
      </xdr:nvSpPr>
      <xdr:spPr>
        <a:xfrm>
          <a:off x="2857500" y="60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163103</xdr:rowOff>
    </xdr:from>
    <xdr:ext cx="534377" cy="259045"/>
    <xdr:sp macro="" textlink="">
      <xdr:nvSpPr>
        <xdr:cNvPr id="87" name="テキスト ボックス 86"/>
        <xdr:cNvSpPr txBox="1"/>
      </xdr:nvSpPr>
      <xdr:spPr>
        <a:xfrm>
          <a:off x="2641111" y="58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114536</xdr:rowOff>
    </xdr:from>
    <xdr:to>
      <xdr:col>10</xdr:col>
      <xdr:colOff>165100</xdr:colOff>
      <xdr:row>36</xdr:row>
      <xdr:rowOff>44686</xdr:rowOff>
    </xdr:to>
    <xdr:sp macro="" textlink="">
      <xdr:nvSpPr>
        <xdr:cNvPr id="88" name="楕円 87"/>
        <xdr:cNvSpPr/>
      </xdr:nvSpPr>
      <xdr:spPr>
        <a:xfrm>
          <a:off x="1968500" y="61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61213</xdr:rowOff>
    </xdr:from>
    <xdr:ext cx="469744" cy="259045"/>
    <xdr:sp macro="" textlink="">
      <xdr:nvSpPr>
        <xdr:cNvPr id="89" name="テキスト ボックス 88"/>
        <xdr:cNvSpPr txBox="1"/>
      </xdr:nvSpPr>
      <xdr:spPr>
        <a:xfrm>
          <a:off x="1784428" y="58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49221</xdr:rowOff>
    </xdr:from>
    <xdr:to>
      <xdr:col>6</xdr:col>
      <xdr:colOff>38100</xdr:colOff>
      <xdr:row>35</xdr:row>
      <xdr:rowOff>150821</xdr:rowOff>
    </xdr:to>
    <xdr:sp macro="" textlink="">
      <xdr:nvSpPr>
        <xdr:cNvPr id="90" name="楕円 89"/>
        <xdr:cNvSpPr/>
      </xdr:nvSpPr>
      <xdr:spPr>
        <a:xfrm>
          <a:off x="1079500" y="60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167348</xdr:rowOff>
    </xdr:from>
    <xdr:ext cx="534377" cy="259045"/>
    <xdr:sp macro="" textlink="">
      <xdr:nvSpPr>
        <xdr:cNvPr id="91" name="テキスト ボックス 90"/>
        <xdr:cNvSpPr txBox="1"/>
      </xdr:nvSpPr>
      <xdr:spPr>
        <a:xfrm>
          <a:off x="863111" y="58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7647</xdr:rowOff>
    </xdr:from>
    <xdr:to>
      <xdr:col>24</xdr:col>
      <xdr:colOff>63500</xdr:colOff>
      <xdr:row>58</xdr:row>
      <xdr:rowOff>84065</xdr:rowOff>
    </xdr:to>
    <xdr:cxnSp macro="">
      <xdr:nvCxnSpPr>
        <xdr:cNvPr id="122" name="直線コネクタ 121"/>
        <xdr:cNvCxnSpPr/>
      </xdr:nvCxnSpPr>
      <xdr:spPr>
        <a:xfrm flipV="1">
          <a:off x="3797300" y="9951747"/>
          <a:ext cx="8382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84065</xdr:rowOff>
    </xdr:from>
    <xdr:to>
      <xdr:col>19</xdr:col>
      <xdr:colOff>177800</xdr:colOff>
      <xdr:row>58</xdr:row>
      <xdr:rowOff>108527</xdr:rowOff>
    </xdr:to>
    <xdr:cxnSp macro="">
      <xdr:nvCxnSpPr>
        <xdr:cNvPr id="125" name="直線コネクタ 124"/>
        <xdr:cNvCxnSpPr/>
      </xdr:nvCxnSpPr>
      <xdr:spPr>
        <a:xfrm flipV="1">
          <a:off x="2908300" y="10028165"/>
          <a:ext cx="889000" cy="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108527</xdr:rowOff>
    </xdr:from>
    <xdr:to>
      <xdr:col>15</xdr:col>
      <xdr:colOff>50800</xdr:colOff>
      <xdr:row>58</xdr:row>
      <xdr:rowOff>123389</xdr:rowOff>
    </xdr:to>
    <xdr:cxnSp macro="">
      <xdr:nvCxnSpPr>
        <xdr:cNvPr id="128" name="直線コネクタ 127"/>
        <xdr:cNvCxnSpPr/>
      </xdr:nvCxnSpPr>
      <xdr:spPr>
        <a:xfrm flipV="1">
          <a:off x="2019300" y="10052627"/>
          <a:ext cx="889000" cy="1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123389</xdr:rowOff>
    </xdr:from>
    <xdr:to>
      <xdr:col>10</xdr:col>
      <xdr:colOff>114300</xdr:colOff>
      <xdr:row>58</xdr:row>
      <xdr:rowOff>150604</xdr:rowOff>
    </xdr:to>
    <xdr:cxnSp macro="">
      <xdr:nvCxnSpPr>
        <xdr:cNvPr id="131" name="直線コネクタ 130"/>
        <xdr:cNvCxnSpPr/>
      </xdr:nvCxnSpPr>
      <xdr:spPr>
        <a:xfrm flipV="1">
          <a:off x="1130300" y="10067489"/>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128297</xdr:rowOff>
    </xdr:from>
    <xdr:to>
      <xdr:col>24</xdr:col>
      <xdr:colOff>114300</xdr:colOff>
      <xdr:row>58</xdr:row>
      <xdr:rowOff>58447</xdr:rowOff>
    </xdr:to>
    <xdr:sp macro="" textlink="">
      <xdr:nvSpPr>
        <xdr:cNvPr id="141" name="楕円 140"/>
        <xdr:cNvSpPr/>
      </xdr:nvSpPr>
      <xdr:spPr>
        <a:xfrm>
          <a:off x="4584700" y="99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33265</xdr:rowOff>
    </xdr:from>
    <xdr:to>
      <xdr:col>20</xdr:col>
      <xdr:colOff>38100</xdr:colOff>
      <xdr:row>58</xdr:row>
      <xdr:rowOff>134865</xdr:rowOff>
    </xdr:to>
    <xdr:sp macro="" textlink="">
      <xdr:nvSpPr>
        <xdr:cNvPr id="143" name="楕円 142"/>
        <xdr:cNvSpPr/>
      </xdr:nvSpPr>
      <xdr:spPr>
        <a:xfrm>
          <a:off x="3746500" y="99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151392</xdr:rowOff>
    </xdr:from>
    <xdr:ext cx="599010" cy="259045"/>
    <xdr:sp macro="" textlink="">
      <xdr:nvSpPr>
        <xdr:cNvPr id="144" name="テキスト ボックス 143"/>
        <xdr:cNvSpPr txBox="1"/>
      </xdr:nvSpPr>
      <xdr:spPr>
        <a:xfrm>
          <a:off x="3497795" y="975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57727</xdr:rowOff>
    </xdr:from>
    <xdr:to>
      <xdr:col>15</xdr:col>
      <xdr:colOff>101600</xdr:colOff>
      <xdr:row>58</xdr:row>
      <xdr:rowOff>159327</xdr:rowOff>
    </xdr:to>
    <xdr:sp macro="" textlink="">
      <xdr:nvSpPr>
        <xdr:cNvPr id="145" name="楕円 144"/>
        <xdr:cNvSpPr/>
      </xdr:nvSpPr>
      <xdr:spPr>
        <a:xfrm>
          <a:off x="2857500" y="100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4404</xdr:rowOff>
    </xdr:from>
    <xdr:ext cx="599010" cy="259045"/>
    <xdr:sp macro="" textlink="">
      <xdr:nvSpPr>
        <xdr:cNvPr id="146" name="テキスト ボックス 145"/>
        <xdr:cNvSpPr txBox="1"/>
      </xdr:nvSpPr>
      <xdr:spPr>
        <a:xfrm>
          <a:off x="2608795" y="977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72589</xdr:rowOff>
    </xdr:from>
    <xdr:to>
      <xdr:col>10</xdr:col>
      <xdr:colOff>165100</xdr:colOff>
      <xdr:row>59</xdr:row>
      <xdr:rowOff>2739</xdr:rowOff>
    </xdr:to>
    <xdr:sp macro="" textlink="">
      <xdr:nvSpPr>
        <xdr:cNvPr id="147" name="楕円 146"/>
        <xdr:cNvSpPr/>
      </xdr:nvSpPr>
      <xdr:spPr>
        <a:xfrm>
          <a:off x="1968500" y="10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19266</xdr:rowOff>
    </xdr:from>
    <xdr:ext cx="599010" cy="259045"/>
    <xdr:sp macro="" textlink="">
      <xdr:nvSpPr>
        <xdr:cNvPr id="148" name="テキスト ボックス 147"/>
        <xdr:cNvSpPr txBox="1"/>
      </xdr:nvSpPr>
      <xdr:spPr>
        <a:xfrm>
          <a:off x="1719795" y="979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99804</xdr:rowOff>
    </xdr:from>
    <xdr:to>
      <xdr:col>6</xdr:col>
      <xdr:colOff>38100</xdr:colOff>
      <xdr:row>59</xdr:row>
      <xdr:rowOff>29954</xdr:rowOff>
    </xdr:to>
    <xdr:sp macro="" textlink="">
      <xdr:nvSpPr>
        <xdr:cNvPr id="149" name="楕円 148"/>
        <xdr:cNvSpPr/>
      </xdr:nvSpPr>
      <xdr:spPr>
        <a:xfrm>
          <a:off x="1079500" y="100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21081</xdr:rowOff>
    </xdr:from>
    <xdr:ext cx="599010" cy="259045"/>
    <xdr:sp macro="" textlink="">
      <xdr:nvSpPr>
        <xdr:cNvPr id="150" name="テキスト ボックス 149"/>
        <xdr:cNvSpPr txBox="1"/>
      </xdr:nvSpPr>
      <xdr:spPr>
        <a:xfrm>
          <a:off x="830795" y="1013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39722</xdr:rowOff>
    </xdr:from>
    <xdr:to>
      <xdr:col>24</xdr:col>
      <xdr:colOff>63500</xdr:colOff>
      <xdr:row>76</xdr:row>
      <xdr:rowOff>140340</xdr:rowOff>
    </xdr:to>
    <xdr:cxnSp macro="">
      <xdr:nvCxnSpPr>
        <xdr:cNvPr id="176" name="直線コネクタ 175"/>
        <xdr:cNvCxnSpPr/>
      </xdr:nvCxnSpPr>
      <xdr:spPr>
        <a:xfrm flipV="1">
          <a:off x="3797300" y="13069922"/>
          <a:ext cx="838200" cy="10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140340</xdr:rowOff>
    </xdr:from>
    <xdr:to>
      <xdr:col>19</xdr:col>
      <xdr:colOff>177800</xdr:colOff>
      <xdr:row>76</xdr:row>
      <xdr:rowOff>160851</xdr:rowOff>
    </xdr:to>
    <xdr:cxnSp macro="">
      <xdr:nvCxnSpPr>
        <xdr:cNvPr id="179" name="直線コネクタ 178"/>
        <xdr:cNvCxnSpPr/>
      </xdr:nvCxnSpPr>
      <xdr:spPr>
        <a:xfrm flipV="1">
          <a:off x="2908300" y="13170540"/>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14822</xdr:rowOff>
    </xdr:from>
    <xdr:to>
      <xdr:col>15</xdr:col>
      <xdr:colOff>50800</xdr:colOff>
      <xdr:row>76</xdr:row>
      <xdr:rowOff>160851</xdr:rowOff>
    </xdr:to>
    <xdr:cxnSp macro="">
      <xdr:nvCxnSpPr>
        <xdr:cNvPr id="182" name="直線コネクタ 181"/>
        <xdr:cNvCxnSpPr/>
      </xdr:nvCxnSpPr>
      <xdr:spPr>
        <a:xfrm>
          <a:off x="2019300" y="12873572"/>
          <a:ext cx="889000" cy="31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14822</xdr:rowOff>
    </xdr:from>
    <xdr:to>
      <xdr:col>10</xdr:col>
      <xdr:colOff>114300</xdr:colOff>
      <xdr:row>76</xdr:row>
      <xdr:rowOff>35465</xdr:rowOff>
    </xdr:to>
    <xdr:cxnSp macro="">
      <xdr:nvCxnSpPr>
        <xdr:cNvPr id="185" name="直線コネクタ 184"/>
        <xdr:cNvCxnSpPr/>
      </xdr:nvCxnSpPr>
      <xdr:spPr>
        <a:xfrm flipV="1">
          <a:off x="1130300" y="12873572"/>
          <a:ext cx="889000" cy="19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160372</xdr:rowOff>
    </xdr:from>
    <xdr:to>
      <xdr:col>24</xdr:col>
      <xdr:colOff>114300</xdr:colOff>
      <xdr:row>76</xdr:row>
      <xdr:rowOff>90522</xdr:rowOff>
    </xdr:to>
    <xdr:sp macro="" textlink="">
      <xdr:nvSpPr>
        <xdr:cNvPr id="195" name="楕円 194"/>
        <xdr:cNvSpPr/>
      </xdr:nvSpPr>
      <xdr:spPr>
        <a:xfrm>
          <a:off x="4584700" y="130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138799</xdr:rowOff>
    </xdr:from>
    <xdr:ext cx="599010" cy="259045"/>
    <xdr:sp macro="" textlink="">
      <xdr:nvSpPr>
        <xdr:cNvPr id="196" name="民生費該当値テキスト"/>
        <xdr:cNvSpPr txBox="1"/>
      </xdr:nvSpPr>
      <xdr:spPr>
        <a:xfrm>
          <a:off x="4686300" y="1299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89540</xdr:rowOff>
    </xdr:from>
    <xdr:to>
      <xdr:col>20</xdr:col>
      <xdr:colOff>38100</xdr:colOff>
      <xdr:row>77</xdr:row>
      <xdr:rowOff>19690</xdr:rowOff>
    </xdr:to>
    <xdr:sp macro="" textlink="">
      <xdr:nvSpPr>
        <xdr:cNvPr id="197" name="楕円 196"/>
        <xdr:cNvSpPr/>
      </xdr:nvSpPr>
      <xdr:spPr>
        <a:xfrm>
          <a:off x="3746500" y="131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10817</xdr:rowOff>
    </xdr:from>
    <xdr:ext cx="599010" cy="259045"/>
    <xdr:sp macro="" textlink="">
      <xdr:nvSpPr>
        <xdr:cNvPr id="198" name="テキスト ボックス 197"/>
        <xdr:cNvSpPr txBox="1"/>
      </xdr:nvSpPr>
      <xdr:spPr>
        <a:xfrm>
          <a:off x="3497795" y="1321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110051</xdr:rowOff>
    </xdr:from>
    <xdr:to>
      <xdr:col>15</xdr:col>
      <xdr:colOff>101600</xdr:colOff>
      <xdr:row>77</xdr:row>
      <xdr:rowOff>40201</xdr:rowOff>
    </xdr:to>
    <xdr:sp macro="" textlink="">
      <xdr:nvSpPr>
        <xdr:cNvPr id="199" name="楕円 198"/>
        <xdr:cNvSpPr/>
      </xdr:nvSpPr>
      <xdr:spPr>
        <a:xfrm>
          <a:off x="2857500" y="131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31328</xdr:rowOff>
    </xdr:from>
    <xdr:ext cx="599010" cy="259045"/>
    <xdr:sp macro="" textlink="">
      <xdr:nvSpPr>
        <xdr:cNvPr id="200" name="テキスト ボックス 199"/>
        <xdr:cNvSpPr txBox="1"/>
      </xdr:nvSpPr>
      <xdr:spPr>
        <a:xfrm>
          <a:off x="2608795" y="1323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135472</xdr:rowOff>
    </xdr:from>
    <xdr:to>
      <xdr:col>10</xdr:col>
      <xdr:colOff>165100</xdr:colOff>
      <xdr:row>75</xdr:row>
      <xdr:rowOff>65622</xdr:rowOff>
    </xdr:to>
    <xdr:sp macro="" textlink="">
      <xdr:nvSpPr>
        <xdr:cNvPr id="201" name="楕円 200"/>
        <xdr:cNvSpPr/>
      </xdr:nvSpPr>
      <xdr:spPr>
        <a:xfrm>
          <a:off x="1968500" y="128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82149</xdr:rowOff>
    </xdr:from>
    <xdr:ext cx="599010" cy="259045"/>
    <xdr:sp macro="" textlink="">
      <xdr:nvSpPr>
        <xdr:cNvPr id="202" name="テキスト ボックス 201"/>
        <xdr:cNvSpPr txBox="1"/>
      </xdr:nvSpPr>
      <xdr:spPr>
        <a:xfrm>
          <a:off x="1719795" y="125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156115</xdr:rowOff>
    </xdr:from>
    <xdr:to>
      <xdr:col>6</xdr:col>
      <xdr:colOff>38100</xdr:colOff>
      <xdr:row>76</xdr:row>
      <xdr:rowOff>86265</xdr:rowOff>
    </xdr:to>
    <xdr:sp macro="" textlink="">
      <xdr:nvSpPr>
        <xdr:cNvPr id="203" name="楕円 202"/>
        <xdr:cNvSpPr/>
      </xdr:nvSpPr>
      <xdr:spPr>
        <a:xfrm>
          <a:off x="1079500" y="13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77392</xdr:rowOff>
    </xdr:from>
    <xdr:ext cx="599010" cy="259045"/>
    <xdr:sp macro="" textlink="">
      <xdr:nvSpPr>
        <xdr:cNvPr id="204" name="テキスト ボックス 203"/>
        <xdr:cNvSpPr txBox="1"/>
      </xdr:nvSpPr>
      <xdr:spPr>
        <a:xfrm>
          <a:off x="830795" y="1310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106096</xdr:rowOff>
    </xdr:from>
    <xdr:to>
      <xdr:col>24</xdr:col>
      <xdr:colOff>63500</xdr:colOff>
      <xdr:row>97</xdr:row>
      <xdr:rowOff>28715</xdr:rowOff>
    </xdr:to>
    <xdr:cxnSp macro="">
      <xdr:nvCxnSpPr>
        <xdr:cNvPr id="229" name="直線コネクタ 228"/>
        <xdr:cNvCxnSpPr/>
      </xdr:nvCxnSpPr>
      <xdr:spPr>
        <a:xfrm flipV="1">
          <a:off x="3797300" y="16565296"/>
          <a:ext cx="8382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28715</xdr:rowOff>
    </xdr:from>
    <xdr:to>
      <xdr:col>19</xdr:col>
      <xdr:colOff>177800</xdr:colOff>
      <xdr:row>97</xdr:row>
      <xdr:rowOff>39590</xdr:rowOff>
    </xdr:to>
    <xdr:cxnSp macro="">
      <xdr:nvCxnSpPr>
        <xdr:cNvPr id="232" name="直線コネクタ 231"/>
        <xdr:cNvCxnSpPr/>
      </xdr:nvCxnSpPr>
      <xdr:spPr>
        <a:xfrm flipV="1">
          <a:off x="2908300" y="16659365"/>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39590</xdr:rowOff>
    </xdr:from>
    <xdr:to>
      <xdr:col>15</xdr:col>
      <xdr:colOff>50800</xdr:colOff>
      <xdr:row>97</xdr:row>
      <xdr:rowOff>54626</xdr:rowOff>
    </xdr:to>
    <xdr:cxnSp macro="">
      <xdr:nvCxnSpPr>
        <xdr:cNvPr id="235" name="直線コネクタ 234"/>
        <xdr:cNvCxnSpPr/>
      </xdr:nvCxnSpPr>
      <xdr:spPr>
        <a:xfrm flipV="1">
          <a:off x="2019300" y="16670240"/>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54626</xdr:rowOff>
    </xdr:from>
    <xdr:to>
      <xdr:col>10</xdr:col>
      <xdr:colOff>114300</xdr:colOff>
      <xdr:row>97</xdr:row>
      <xdr:rowOff>57907</xdr:rowOff>
    </xdr:to>
    <xdr:cxnSp macro="">
      <xdr:nvCxnSpPr>
        <xdr:cNvPr id="238" name="直線コネクタ 237"/>
        <xdr:cNvCxnSpPr/>
      </xdr:nvCxnSpPr>
      <xdr:spPr>
        <a:xfrm flipV="1">
          <a:off x="1130300" y="16685276"/>
          <a:ext cx="8890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55296</xdr:rowOff>
    </xdr:from>
    <xdr:to>
      <xdr:col>24</xdr:col>
      <xdr:colOff>114300</xdr:colOff>
      <xdr:row>96</xdr:row>
      <xdr:rowOff>156896</xdr:rowOff>
    </xdr:to>
    <xdr:sp macro="" textlink="">
      <xdr:nvSpPr>
        <xdr:cNvPr id="248" name="楕円 247"/>
        <xdr:cNvSpPr/>
      </xdr:nvSpPr>
      <xdr:spPr>
        <a:xfrm>
          <a:off x="4584700" y="165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33723</xdr:rowOff>
    </xdr:from>
    <xdr:ext cx="534377" cy="259045"/>
    <xdr:sp macro="" textlink="">
      <xdr:nvSpPr>
        <xdr:cNvPr id="249" name="衛生費該当値テキスト"/>
        <xdr:cNvSpPr txBox="1"/>
      </xdr:nvSpPr>
      <xdr:spPr>
        <a:xfrm>
          <a:off x="4686300" y="164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149365</xdr:rowOff>
    </xdr:from>
    <xdr:to>
      <xdr:col>20</xdr:col>
      <xdr:colOff>38100</xdr:colOff>
      <xdr:row>97</xdr:row>
      <xdr:rowOff>79515</xdr:rowOff>
    </xdr:to>
    <xdr:sp macro="" textlink="">
      <xdr:nvSpPr>
        <xdr:cNvPr id="250" name="楕円 249"/>
        <xdr:cNvSpPr/>
      </xdr:nvSpPr>
      <xdr:spPr>
        <a:xfrm>
          <a:off x="3746500" y="166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70642</xdr:rowOff>
    </xdr:from>
    <xdr:ext cx="534377" cy="259045"/>
    <xdr:sp macro="" textlink="">
      <xdr:nvSpPr>
        <xdr:cNvPr id="251" name="テキスト ボックス 250"/>
        <xdr:cNvSpPr txBox="1"/>
      </xdr:nvSpPr>
      <xdr:spPr>
        <a:xfrm>
          <a:off x="3530111" y="167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160240</xdr:rowOff>
    </xdr:from>
    <xdr:to>
      <xdr:col>15</xdr:col>
      <xdr:colOff>101600</xdr:colOff>
      <xdr:row>97</xdr:row>
      <xdr:rowOff>90390</xdr:rowOff>
    </xdr:to>
    <xdr:sp macro="" textlink="">
      <xdr:nvSpPr>
        <xdr:cNvPr id="252" name="楕円 251"/>
        <xdr:cNvSpPr/>
      </xdr:nvSpPr>
      <xdr:spPr>
        <a:xfrm>
          <a:off x="2857500" y="166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81517</xdr:rowOff>
    </xdr:from>
    <xdr:ext cx="534377" cy="259045"/>
    <xdr:sp macro="" textlink="">
      <xdr:nvSpPr>
        <xdr:cNvPr id="253" name="テキスト ボックス 252"/>
        <xdr:cNvSpPr txBox="1"/>
      </xdr:nvSpPr>
      <xdr:spPr>
        <a:xfrm>
          <a:off x="2641111" y="1671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3826</xdr:rowOff>
    </xdr:from>
    <xdr:to>
      <xdr:col>10</xdr:col>
      <xdr:colOff>165100</xdr:colOff>
      <xdr:row>97</xdr:row>
      <xdr:rowOff>105426</xdr:rowOff>
    </xdr:to>
    <xdr:sp macro="" textlink="">
      <xdr:nvSpPr>
        <xdr:cNvPr id="254" name="楕円 253"/>
        <xdr:cNvSpPr/>
      </xdr:nvSpPr>
      <xdr:spPr>
        <a:xfrm>
          <a:off x="1968500" y="166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96553</xdr:rowOff>
    </xdr:from>
    <xdr:ext cx="534377" cy="259045"/>
    <xdr:sp macro="" textlink="">
      <xdr:nvSpPr>
        <xdr:cNvPr id="255" name="テキスト ボックス 254"/>
        <xdr:cNvSpPr txBox="1"/>
      </xdr:nvSpPr>
      <xdr:spPr>
        <a:xfrm>
          <a:off x="1752111" y="1672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7107</xdr:rowOff>
    </xdr:from>
    <xdr:to>
      <xdr:col>6</xdr:col>
      <xdr:colOff>38100</xdr:colOff>
      <xdr:row>97</xdr:row>
      <xdr:rowOff>108707</xdr:rowOff>
    </xdr:to>
    <xdr:sp macro="" textlink="">
      <xdr:nvSpPr>
        <xdr:cNvPr id="256" name="楕円 255"/>
        <xdr:cNvSpPr/>
      </xdr:nvSpPr>
      <xdr:spPr>
        <a:xfrm>
          <a:off x="1079500" y="166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99834</xdr:rowOff>
    </xdr:from>
    <xdr:ext cx="534377" cy="259045"/>
    <xdr:sp macro="" textlink="">
      <xdr:nvSpPr>
        <xdr:cNvPr id="257" name="テキスト ボックス 256"/>
        <xdr:cNvSpPr txBox="1"/>
      </xdr:nvSpPr>
      <xdr:spPr>
        <a:xfrm>
          <a:off x="863111" y="167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47803</xdr:rowOff>
    </xdr:from>
    <xdr:to>
      <xdr:col>55</xdr:col>
      <xdr:colOff>0</xdr:colOff>
      <xdr:row>35</xdr:row>
      <xdr:rowOff>147930</xdr:rowOff>
    </xdr:to>
    <xdr:cxnSp macro="">
      <xdr:nvCxnSpPr>
        <xdr:cNvPr id="284" name="直線コネクタ 283"/>
        <xdr:cNvCxnSpPr/>
      </xdr:nvCxnSpPr>
      <xdr:spPr>
        <a:xfrm flipV="1">
          <a:off x="9639300" y="6048553"/>
          <a:ext cx="8382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127813</xdr:rowOff>
    </xdr:from>
    <xdr:to>
      <xdr:col>50</xdr:col>
      <xdr:colOff>114300</xdr:colOff>
      <xdr:row>35</xdr:row>
      <xdr:rowOff>147930</xdr:rowOff>
    </xdr:to>
    <xdr:cxnSp macro="">
      <xdr:nvCxnSpPr>
        <xdr:cNvPr id="287" name="直線コネクタ 286"/>
        <xdr:cNvCxnSpPr/>
      </xdr:nvCxnSpPr>
      <xdr:spPr>
        <a:xfrm>
          <a:off x="8750300" y="5957113"/>
          <a:ext cx="8890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127813</xdr:rowOff>
    </xdr:from>
    <xdr:to>
      <xdr:col>45</xdr:col>
      <xdr:colOff>177800</xdr:colOff>
      <xdr:row>35</xdr:row>
      <xdr:rowOff>77521</xdr:rowOff>
    </xdr:to>
    <xdr:cxnSp macro="">
      <xdr:nvCxnSpPr>
        <xdr:cNvPr id="290" name="直線コネクタ 289"/>
        <xdr:cNvCxnSpPr/>
      </xdr:nvCxnSpPr>
      <xdr:spPr>
        <a:xfrm flipV="1">
          <a:off x="7861300" y="5957113"/>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77521</xdr:rowOff>
    </xdr:from>
    <xdr:to>
      <xdr:col>41</xdr:col>
      <xdr:colOff>50800</xdr:colOff>
      <xdr:row>35</xdr:row>
      <xdr:rowOff>103581</xdr:rowOff>
    </xdr:to>
    <xdr:cxnSp macro="">
      <xdr:nvCxnSpPr>
        <xdr:cNvPr id="293" name="直線コネクタ 292"/>
        <xdr:cNvCxnSpPr/>
      </xdr:nvCxnSpPr>
      <xdr:spPr>
        <a:xfrm flipV="1">
          <a:off x="6972300" y="607827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168453</xdr:rowOff>
    </xdr:from>
    <xdr:to>
      <xdr:col>55</xdr:col>
      <xdr:colOff>50800</xdr:colOff>
      <xdr:row>35</xdr:row>
      <xdr:rowOff>98603</xdr:rowOff>
    </xdr:to>
    <xdr:sp macro="" textlink="">
      <xdr:nvSpPr>
        <xdr:cNvPr id="303" name="楕円 302"/>
        <xdr:cNvSpPr/>
      </xdr:nvSpPr>
      <xdr:spPr>
        <a:xfrm>
          <a:off x="104267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19880</xdr:rowOff>
    </xdr:from>
    <xdr:ext cx="469744" cy="259045"/>
    <xdr:sp macro="" textlink="">
      <xdr:nvSpPr>
        <xdr:cNvPr id="304" name="労働費該当値テキスト"/>
        <xdr:cNvSpPr txBox="1"/>
      </xdr:nvSpPr>
      <xdr:spPr>
        <a:xfrm>
          <a:off x="10528300" y="58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97130</xdr:rowOff>
    </xdr:from>
    <xdr:to>
      <xdr:col>50</xdr:col>
      <xdr:colOff>165100</xdr:colOff>
      <xdr:row>36</xdr:row>
      <xdr:rowOff>27280</xdr:rowOff>
    </xdr:to>
    <xdr:sp macro="" textlink="">
      <xdr:nvSpPr>
        <xdr:cNvPr id="305" name="楕円 304"/>
        <xdr:cNvSpPr/>
      </xdr:nvSpPr>
      <xdr:spPr>
        <a:xfrm>
          <a:off x="95885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43807</xdr:rowOff>
    </xdr:from>
    <xdr:ext cx="469744" cy="259045"/>
    <xdr:sp macro="" textlink="">
      <xdr:nvSpPr>
        <xdr:cNvPr id="306" name="テキスト ボックス 305"/>
        <xdr:cNvSpPr txBox="1"/>
      </xdr:nvSpPr>
      <xdr:spPr>
        <a:xfrm>
          <a:off x="9404428" y="58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77013</xdr:rowOff>
    </xdr:from>
    <xdr:to>
      <xdr:col>46</xdr:col>
      <xdr:colOff>38100</xdr:colOff>
      <xdr:row>35</xdr:row>
      <xdr:rowOff>7163</xdr:rowOff>
    </xdr:to>
    <xdr:sp macro="" textlink="">
      <xdr:nvSpPr>
        <xdr:cNvPr id="307" name="楕円 306"/>
        <xdr:cNvSpPr/>
      </xdr:nvSpPr>
      <xdr:spPr>
        <a:xfrm>
          <a:off x="8699500" y="59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23690</xdr:rowOff>
    </xdr:from>
    <xdr:ext cx="469744" cy="259045"/>
    <xdr:sp macro="" textlink="">
      <xdr:nvSpPr>
        <xdr:cNvPr id="308" name="テキスト ボックス 307"/>
        <xdr:cNvSpPr txBox="1"/>
      </xdr:nvSpPr>
      <xdr:spPr>
        <a:xfrm>
          <a:off x="8515428"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26721</xdr:rowOff>
    </xdr:from>
    <xdr:to>
      <xdr:col>41</xdr:col>
      <xdr:colOff>101600</xdr:colOff>
      <xdr:row>35</xdr:row>
      <xdr:rowOff>128321</xdr:rowOff>
    </xdr:to>
    <xdr:sp macro="" textlink="">
      <xdr:nvSpPr>
        <xdr:cNvPr id="309" name="楕円 308"/>
        <xdr:cNvSpPr/>
      </xdr:nvSpPr>
      <xdr:spPr>
        <a:xfrm>
          <a:off x="7810500" y="60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144848</xdr:rowOff>
    </xdr:from>
    <xdr:ext cx="469744" cy="259045"/>
    <xdr:sp macro="" textlink="">
      <xdr:nvSpPr>
        <xdr:cNvPr id="310" name="テキスト ボックス 309"/>
        <xdr:cNvSpPr txBox="1"/>
      </xdr:nvSpPr>
      <xdr:spPr>
        <a:xfrm>
          <a:off x="7626428" y="58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52781</xdr:rowOff>
    </xdr:from>
    <xdr:to>
      <xdr:col>36</xdr:col>
      <xdr:colOff>165100</xdr:colOff>
      <xdr:row>35</xdr:row>
      <xdr:rowOff>154381</xdr:rowOff>
    </xdr:to>
    <xdr:sp macro="" textlink="">
      <xdr:nvSpPr>
        <xdr:cNvPr id="311" name="楕円 310"/>
        <xdr:cNvSpPr/>
      </xdr:nvSpPr>
      <xdr:spPr>
        <a:xfrm>
          <a:off x="6921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170908</xdr:rowOff>
    </xdr:from>
    <xdr:ext cx="469744" cy="259045"/>
    <xdr:sp macro="" textlink="">
      <xdr:nvSpPr>
        <xdr:cNvPr id="312" name="テキスト ボックス 311"/>
        <xdr:cNvSpPr txBox="1"/>
      </xdr:nvSpPr>
      <xdr:spPr>
        <a:xfrm>
          <a:off x="6737428" y="582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162496</xdr:rowOff>
    </xdr:from>
    <xdr:to>
      <xdr:col>55</xdr:col>
      <xdr:colOff>0</xdr:colOff>
      <xdr:row>58</xdr:row>
      <xdr:rowOff>162757</xdr:rowOff>
    </xdr:to>
    <xdr:cxnSp macro="">
      <xdr:nvCxnSpPr>
        <xdr:cNvPr id="341" name="直線コネクタ 340"/>
        <xdr:cNvCxnSpPr/>
      </xdr:nvCxnSpPr>
      <xdr:spPr>
        <a:xfrm>
          <a:off x="9639300" y="10106596"/>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154337</xdr:rowOff>
    </xdr:from>
    <xdr:to>
      <xdr:col>50</xdr:col>
      <xdr:colOff>114300</xdr:colOff>
      <xdr:row>58</xdr:row>
      <xdr:rowOff>162496</xdr:rowOff>
    </xdr:to>
    <xdr:cxnSp macro="">
      <xdr:nvCxnSpPr>
        <xdr:cNvPr id="344" name="直線コネクタ 343"/>
        <xdr:cNvCxnSpPr/>
      </xdr:nvCxnSpPr>
      <xdr:spPr>
        <a:xfrm>
          <a:off x="8750300" y="10098437"/>
          <a:ext cx="889000" cy="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154337</xdr:rowOff>
    </xdr:from>
    <xdr:to>
      <xdr:col>45</xdr:col>
      <xdr:colOff>177800</xdr:colOff>
      <xdr:row>58</xdr:row>
      <xdr:rowOff>154931</xdr:rowOff>
    </xdr:to>
    <xdr:cxnSp macro="">
      <xdr:nvCxnSpPr>
        <xdr:cNvPr id="347" name="直線コネクタ 346"/>
        <xdr:cNvCxnSpPr/>
      </xdr:nvCxnSpPr>
      <xdr:spPr>
        <a:xfrm flipV="1">
          <a:off x="7861300" y="10098437"/>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150017</xdr:rowOff>
    </xdr:from>
    <xdr:to>
      <xdr:col>41</xdr:col>
      <xdr:colOff>50800</xdr:colOff>
      <xdr:row>58</xdr:row>
      <xdr:rowOff>154931</xdr:rowOff>
    </xdr:to>
    <xdr:cxnSp macro="">
      <xdr:nvCxnSpPr>
        <xdr:cNvPr id="350" name="直線コネクタ 349"/>
        <xdr:cNvCxnSpPr/>
      </xdr:nvCxnSpPr>
      <xdr:spPr>
        <a:xfrm>
          <a:off x="6972300" y="10094117"/>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111957</xdr:rowOff>
    </xdr:from>
    <xdr:to>
      <xdr:col>55</xdr:col>
      <xdr:colOff>50800</xdr:colOff>
      <xdr:row>59</xdr:row>
      <xdr:rowOff>42107</xdr:rowOff>
    </xdr:to>
    <xdr:sp macro="" textlink="">
      <xdr:nvSpPr>
        <xdr:cNvPr id="360" name="楕円 359"/>
        <xdr:cNvSpPr/>
      </xdr:nvSpPr>
      <xdr:spPr>
        <a:xfrm>
          <a:off x="10426700" y="100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111696</xdr:rowOff>
    </xdr:from>
    <xdr:to>
      <xdr:col>50</xdr:col>
      <xdr:colOff>165100</xdr:colOff>
      <xdr:row>59</xdr:row>
      <xdr:rowOff>41846</xdr:rowOff>
    </xdr:to>
    <xdr:sp macro="" textlink="">
      <xdr:nvSpPr>
        <xdr:cNvPr id="362" name="楕円 361"/>
        <xdr:cNvSpPr/>
      </xdr:nvSpPr>
      <xdr:spPr>
        <a:xfrm>
          <a:off x="9588500" y="100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32973</xdr:rowOff>
    </xdr:from>
    <xdr:ext cx="534377" cy="259045"/>
    <xdr:sp macro="" textlink="">
      <xdr:nvSpPr>
        <xdr:cNvPr id="363" name="テキスト ボックス 362"/>
        <xdr:cNvSpPr txBox="1"/>
      </xdr:nvSpPr>
      <xdr:spPr>
        <a:xfrm>
          <a:off x="9372111" y="1014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103537</xdr:rowOff>
    </xdr:from>
    <xdr:to>
      <xdr:col>46</xdr:col>
      <xdr:colOff>38100</xdr:colOff>
      <xdr:row>59</xdr:row>
      <xdr:rowOff>33687</xdr:rowOff>
    </xdr:to>
    <xdr:sp macro="" textlink="">
      <xdr:nvSpPr>
        <xdr:cNvPr id="364" name="楕円 363"/>
        <xdr:cNvSpPr/>
      </xdr:nvSpPr>
      <xdr:spPr>
        <a:xfrm>
          <a:off x="8699500" y="100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50214</xdr:rowOff>
    </xdr:from>
    <xdr:ext cx="534377" cy="259045"/>
    <xdr:sp macro="" textlink="">
      <xdr:nvSpPr>
        <xdr:cNvPr id="365" name="テキスト ボックス 364"/>
        <xdr:cNvSpPr txBox="1"/>
      </xdr:nvSpPr>
      <xdr:spPr>
        <a:xfrm>
          <a:off x="8483111" y="98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104131</xdr:rowOff>
    </xdr:from>
    <xdr:to>
      <xdr:col>41</xdr:col>
      <xdr:colOff>101600</xdr:colOff>
      <xdr:row>59</xdr:row>
      <xdr:rowOff>34281</xdr:rowOff>
    </xdr:to>
    <xdr:sp macro="" textlink="">
      <xdr:nvSpPr>
        <xdr:cNvPr id="366" name="楕円 365"/>
        <xdr:cNvSpPr/>
      </xdr:nvSpPr>
      <xdr:spPr>
        <a:xfrm>
          <a:off x="7810500" y="100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25408</xdr:rowOff>
    </xdr:from>
    <xdr:ext cx="534377" cy="259045"/>
    <xdr:sp macro="" textlink="">
      <xdr:nvSpPr>
        <xdr:cNvPr id="367" name="テキスト ボックス 366"/>
        <xdr:cNvSpPr txBox="1"/>
      </xdr:nvSpPr>
      <xdr:spPr>
        <a:xfrm>
          <a:off x="7594111" y="1014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99217</xdr:rowOff>
    </xdr:from>
    <xdr:to>
      <xdr:col>36</xdr:col>
      <xdr:colOff>165100</xdr:colOff>
      <xdr:row>59</xdr:row>
      <xdr:rowOff>29367</xdr:rowOff>
    </xdr:to>
    <xdr:sp macro="" textlink="">
      <xdr:nvSpPr>
        <xdr:cNvPr id="368" name="楕円 367"/>
        <xdr:cNvSpPr/>
      </xdr:nvSpPr>
      <xdr:spPr>
        <a:xfrm>
          <a:off x="6921500" y="1004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20494</xdr:rowOff>
    </xdr:from>
    <xdr:ext cx="534377" cy="259045"/>
    <xdr:sp macro="" textlink="">
      <xdr:nvSpPr>
        <xdr:cNvPr id="369" name="テキスト ボックス 368"/>
        <xdr:cNvSpPr txBox="1"/>
      </xdr:nvSpPr>
      <xdr:spPr>
        <a:xfrm>
          <a:off x="6705111" y="1013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120076</xdr:rowOff>
    </xdr:from>
    <xdr:to>
      <xdr:col>55</xdr:col>
      <xdr:colOff>0</xdr:colOff>
      <xdr:row>78</xdr:row>
      <xdr:rowOff>34407</xdr:rowOff>
    </xdr:to>
    <xdr:cxnSp macro="">
      <xdr:nvCxnSpPr>
        <xdr:cNvPr id="396" name="直線コネクタ 395"/>
        <xdr:cNvCxnSpPr/>
      </xdr:nvCxnSpPr>
      <xdr:spPr>
        <a:xfrm flipV="1">
          <a:off x="9639300" y="13321726"/>
          <a:ext cx="838200" cy="8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34407</xdr:rowOff>
    </xdr:from>
    <xdr:to>
      <xdr:col>50</xdr:col>
      <xdr:colOff>114300</xdr:colOff>
      <xdr:row>78</xdr:row>
      <xdr:rowOff>67139</xdr:rowOff>
    </xdr:to>
    <xdr:cxnSp macro="">
      <xdr:nvCxnSpPr>
        <xdr:cNvPr id="399" name="直線コネクタ 398"/>
        <xdr:cNvCxnSpPr/>
      </xdr:nvCxnSpPr>
      <xdr:spPr>
        <a:xfrm flipV="1">
          <a:off x="8750300" y="13407507"/>
          <a:ext cx="889000" cy="3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44698</xdr:rowOff>
    </xdr:from>
    <xdr:to>
      <xdr:col>45</xdr:col>
      <xdr:colOff>177800</xdr:colOff>
      <xdr:row>78</xdr:row>
      <xdr:rowOff>67139</xdr:rowOff>
    </xdr:to>
    <xdr:cxnSp macro="">
      <xdr:nvCxnSpPr>
        <xdr:cNvPr id="402" name="直線コネクタ 401"/>
        <xdr:cNvCxnSpPr/>
      </xdr:nvCxnSpPr>
      <xdr:spPr>
        <a:xfrm>
          <a:off x="7861300" y="13417798"/>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44698</xdr:rowOff>
    </xdr:from>
    <xdr:to>
      <xdr:col>41</xdr:col>
      <xdr:colOff>50800</xdr:colOff>
      <xdr:row>78</xdr:row>
      <xdr:rowOff>92681</xdr:rowOff>
    </xdr:to>
    <xdr:cxnSp macro="">
      <xdr:nvCxnSpPr>
        <xdr:cNvPr id="405" name="直線コネクタ 404"/>
        <xdr:cNvCxnSpPr/>
      </xdr:nvCxnSpPr>
      <xdr:spPr>
        <a:xfrm flipV="1">
          <a:off x="6972300" y="13417798"/>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69276</xdr:rowOff>
    </xdr:from>
    <xdr:to>
      <xdr:col>55</xdr:col>
      <xdr:colOff>50800</xdr:colOff>
      <xdr:row>77</xdr:row>
      <xdr:rowOff>170876</xdr:rowOff>
    </xdr:to>
    <xdr:sp macro="" textlink="">
      <xdr:nvSpPr>
        <xdr:cNvPr id="415" name="楕円 414"/>
        <xdr:cNvSpPr/>
      </xdr:nvSpPr>
      <xdr:spPr>
        <a:xfrm>
          <a:off x="10426700" y="132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92153</xdr:rowOff>
    </xdr:from>
    <xdr:ext cx="534377" cy="259045"/>
    <xdr:sp macro="" textlink="">
      <xdr:nvSpPr>
        <xdr:cNvPr id="416" name="商工費該当値テキスト"/>
        <xdr:cNvSpPr txBox="1"/>
      </xdr:nvSpPr>
      <xdr:spPr>
        <a:xfrm>
          <a:off x="10528300" y="1312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155057</xdr:rowOff>
    </xdr:from>
    <xdr:to>
      <xdr:col>50</xdr:col>
      <xdr:colOff>165100</xdr:colOff>
      <xdr:row>78</xdr:row>
      <xdr:rowOff>85207</xdr:rowOff>
    </xdr:to>
    <xdr:sp macro="" textlink="">
      <xdr:nvSpPr>
        <xdr:cNvPr id="417" name="楕円 416"/>
        <xdr:cNvSpPr/>
      </xdr:nvSpPr>
      <xdr:spPr>
        <a:xfrm>
          <a:off x="9588500" y="133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101734</xdr:rowOff>
    </xdr:from>
    <xdr:ext cx="534377" cy="259045"/>
    <xdr:sp macro="" textlink="">
      <xdr:nvSpPr>
        <xdr:cNvPr id="418" name="テキスト ボックス 417"/>
        <xdr:cNvSpPr txBox="1"/>
      </xdr:nvSpPr>
      <xdr:spPr>
        <a:xfrm>
          <a:off x="9372111" y="1313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16339</xdr:rowOff>
    </xdr:from>
    <xdr:to>
      <xdr:col>46</xdr:col>
      <xdr:colOff>38100</xdr:colOff>
      <xdr:row>78</xdr:row>
      <xdr:rowOff>117939</xdr:rowOff>
    </xdr:to>
    <xdr:sp macro="" textlink="">
      <xdr:nvSpPr>
        <xdr:cNvPr id="419" name="楕円 418"/>
        <xdr:cNvSpPr/>
      </xdr:nvSpPr>
      <xdr:spPr>
        <a:xfrm>
          <a:off x="8699500" y="133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109066</xdr:rowOff>
    </xdr:from>
    <xdr:ext cx="534377" cy="259045"/>
    <xdr:sp macro="" textlink="">
      <xdr:nvSpPr>
        <xdr:cNvPr id="420" name="テキスト ボックス 419"/>
        <xdr:cNvSpPr txBox="1"/>
      </xdr:nvSpPr>
      <xdr:spPr>
        <a:xfrm>
          <a:off x="8483111" y="134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165348</xdr:rowOff>
    </xdr:from>
    <xdr:to>
      <xdr:col>41</xdr:col>
      <xdr:colOff>101600</xdr:colOff>
      <xdr:row>78</xdr:row>
      <xdr:rowOff>95498</xdr:rowOff>
    </xdr:to>
    <xdr:sp macro="" textlink="">
      <xdr:nvSpPr>
        <xdr:cNvPr id="421" name="楕円 420"/>
        <xdr:cNvSpPr/>
      </xdr:nvSpPr>
      <xdr:spPr>
        <a:xfrm>
          <a:off x="7810500" y="133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86625</xdr:rowOff>
    </xdr:from>
    <xdr:ext cx="534377" cy="259045"/>
    <xdr:sp macro="" textlink="">
      <xdr:nvSpPr>
        <xdr:cNvPr id="422" name="テキスト ボックス 421"/>
        <xdr:cNvSpPr txBox="1"/>
      </xdr:nvSpPr>
      <xdr:spPr>
        <a:xfrm>
          <a:off x="7594111" y="134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41881</xdr:rowOff>
    </xdr:from>
    <xdr:to>
      <xdr:col>36</xdr:col>
      <xdr:colOff>165100</xdr:colOff>
      <xdr:row>78</xdr:row>
      <xdr:rowOff>143481</xdr:rowOff>
    </xdr:to>
    <xdr:sp macro="" textlink="">
      <xdr:nvSpPr>
        <xdr:cNvPr id="423" name="楕円 422"/>
        <xdr:cNvSpPr/>
      </xdr:nvSpPr>
      <xdr:spPr>
        <a:xfrm>
          <a:off x="6921500" y="134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134608</xdr:rowOff>
    </xdr:from>
    <xdr:ext cx="534377" cy="259045"/>
    <xdr:sp macro="" textlink="">
      <xdr:nvSpPr>
        <xdr:cNvPr id="424" name="テキスト ボックス 423"/>
        <xdr:cNvSpPr txBox="1"/>
      </xdr:nvSpPr>
      <xdr:spPr>
        <a:xfrm>
          <a:off x="6705111" y="135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55279</xdr:rowOff>
    </xdr:from>
    <xdr:to>
      <xdr:col>55</xdr:col>
      <xdr:colOff>0</xdr:colOff>
      <xdr:row>98</xdr:row>
      <xdr:rowOff>65373</xdr:rowOff>
    </xdr:to>
    <xdr:cxnSp macro="">
      <xdr:nvCxnSpPr>
        <xdr:cNvPr id="451" name="直線コネクタ 450"/>
        <xdr:cNvCxnSpPr/>
      </xdr:nvCxnSpPr>
      <xdr:spPr>
        <a:xfrm>
          <a:off x="9639300" y="16857379"/>
          <a:ext cx="8382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55279</xdr:rowOff>
    </xdr:from>
    <xdr:to>
      <xdr:col>50</xdr:col>
      <xdr:colOff>114300</xdr:colOff>
      <xdr:row>98</xdr:row>
      <xdr:rowOff>57972</xdr:rowOff>
    </xdr:to>
    <xdr:cxnSp macro="">
      <xdr:nvCxnSpPr>
        <xdr:cNvPr id="454" name="直線コネクタ 453"/>
        <xdr:cNvCxnSpPr/>
      </xdr:nvCxnSpPr>
      <xdr:spPr>
        <a:xfrm flipV="1">
          <a:off x="8750300" y="16857379"/>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57972</xdr:rowOff>
    </xdr:from>
    <xdr:to>
      <xdr:col>45</xdr:col>
      <xdr:colOff>177800</xdr:colOff>
      <xdr:row>98</xdr:row>
      <xdr:rowOff>70872</xdr:rowOff>
    </xdr:to>
    <xdr:cxnSp macro="">
      <xdr:nvCxnSpPr>
        <xdr:cNvPr id="457" name="直線コネクタ 456"/>
        <xdr:cNvCxnSpPr/>
      </xdr:nvCxnSpPr>
      <xdr:spPr>
        <a:xfrm flipV="1">
          <a:off x="7861300" y="16860072"/>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70872</xdr:rowOff>
    </xdr:from>
    <xdr:to>
      <xdr:col>41</xdr:col>
      <xdr:colOff>50800</xdr:colOff>
      <xdr:row>98</xdr:row>
      <xdr:rowOff>75285</xdr:rowOff>
    </xdr:to>
    <xdr:cxnSp macro="">
      <xdr:nvCxnSpPr>
        <xdr:cNvPr id="460" name="直線コネクタ 459"/>
        <xdr:cNvCxnSpPr/>
      </xdr:nvCxnSpPr>
      <xdr:spPr>
        <a:xfrm flipV="1">
          <a:off x="6972300" y="16872972"/>
          <a:ext cx="8890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14573</xdr:rowOff>
    </xdr:from>
    <xdr:to>
      <xdr:col>55</xdr:col>
      <xdr:colOff>50800</xdr:colOff>
      <xdr:row>98</xdr:row>
      <xdr:rowOff>116173</xdr:rowOff>
    </xdr:to>
    <xdr:sp macro="" textlink="">
      <xdr:nvSpPr>
        <xdr:cNvPr id="470" name="楕円 469"/>
        <xdr:cNvSpPr/>
      </xdr:nvSpPr>
      <xdr:spPr>
        <a:xfrm>
          <a:off x="10426700" y="168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155428</xdr:rowOff>
    </xdr:from>
    <xdr:ext cx="534377" cy="259045"/>
    <xdr:sp macro="" textlink="">
      <xdr:nvSpPr>
        <xdr:cNvPr id="471" name="土木費該当値テキスト"/>
        <xdr:cNvSpPr txBox="1"/>
      </xdr:nvSpPr>
      <xdr:spPr>
        <a:xfrm>
          <a:off x="10528300" y="16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4479</xdr:rowOff>
    </xdr:from>
    <xdr:to>
      <xdr:col>50</xdr:col>
      <xdr:colOff>165100</xdr:colOff>
      <xdr:row>98</xdr:row>
      <xdr:rowOff>106079</xdr:rowOff>
    </xdr:to>
    <xdr:sp macro="" textlink="">
      <xdr:nvSpPr>
        <xdr:cNvPr id="472" name="楕円 471"/>
        <xdr:cNvSpPr/>
      </xdr:nvSpPr>
      <xdr:spPr>
        <a:xfrm>
          <a:off x="9588500" y="1680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122606</xdr:rowOff>
    </xdr:from>
    <xdr:ext cx="534377" cy="259045"/>
    <xdr:sp macro="" textlink="">
      <xdr:nvSpPr>
        <xdr:cNvPr id="473" name="テキスト ボックス 472"/>
        <xdr:cNvSpPr txBox="1"/>
      </xdr:nvSpPr>
      <xdr:spPr>
        <a:xfrm>
          <a:off x="9372111" y="1658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7172</xdr:rowOff>
    </xdr:from>
    <xdr:to>
      <xdr:col>46</xdr:col>
      <xdr:colOff>38100</xdr:colOff>
      <xdr:row>98</xdr:row>
      <xdr:rowOff>108772</xdr:rowOff>
    </xdr:to>
    <xdr:sp macro="" textlink="">
      <xdr:nvSpPr>
        <xdr:cNvPr id="474" name="楕円 473"/>
        <xdr:cNvSpPr/>
      </xdr:nvSpPr>
      <xdr:spPr>
        <a:xfrm>
          <a:off x="8699500" y="168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99899</xdr:rowOff>
    </xdr:from>
    <xdr:ext cx="534377" cy="259045"/>
    <xdr:sp macro="" textlink="">
      <xdr:nvSpPr>
        <xdr:cNvPr id="475" name="テキスト ボックス 474"/>
        <xdr:cNvSpPr txBox="1"/>
      </xdr:nvSpPr>
      <xdr:spPr>
        <a:xfrm>
          <a:off x="8483111" y="169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20072</xdr:rowOff>
    </xdr:from>
    <xdr:to>
      <xdr:col>41</xdr:col>
      <xdr:colOff>101600</xdr:colOff>
      <xdr:row>98</xdr:row>
      <xdr:rowOff>121672</xdr:rowOff>
    </xdr:to>
    <xdr:sp macro="" textlink="">
      <xdr:nvSpPr>
        <xdr:cNvPr id="476" name="楕円 475"/>
        <xdr:cNvSpPr/>
      </xdr:nvSpPr>
      <xdr:spPr>
        <a:xfrm>
          <a:off x="7810500" y="16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112799</xdr:rowOff>
    </xdr:from>
    <xdr:ext cx="534377" cy="259045"/>
    <xdr:sp macro="" textlink="">
      <xdr:nvSpPr>
        <xdr:cNvPr id="477" name="テキスト ボックス 476"/>
        <xdr:cNvSpPr txBox="1"/>
      </xdr:nvSpPr>
      <xdr:spPr>
        <a:xfrm>
          <a:off x="7594111" y="1691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24485</xdr:rowOff>
    </xdr:from>
    <xdr:to>
      <xdr:col>36</xdr:col>
      <xdr:colOff>165100</xdr:colOff>
      <xdr:row>98</xdr:row>
      <xdr:rowOff>126085</xdr:rowOff>
    </xdr:to>
    <xdr:sp macro="" textlink="">
      <xdr:nvSpPr>
        <xdr:cNvPr id="478" name="楕円 477"/>
        <xdr:cNvSpPr/>
      </xdr:nvSpPr>
      <xdr:spPr>
        <a:xfrm>
          <a:off x="6921500" y="168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117212</xdr:rowOff>
    </xdr:from>
    <xdr:ext cx="534377" cy="259045"/>
    <xdr:sp macro="" textlink="">
      <xdr:nvSpPr>
        <xdr:cNvPr id="479" name="テキスト ボックス 478"/>
        <xdr:cNvSpPr txBox="1"/>
      </xdr:nvSpPr>
      <xdr:spPr>
        <a:xfrm>
          <a:off x="6705111" y="169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11995</xdr:rowOff>
    </xdr:from>
    <xdr:to>
      <xdr:col>85</xdr:col>
      <xdr:colOff>127000</xdr:colOff>
      <xdr:row>38</xdr:row>
      <xdr:rowOff>14414</xdr:rowOff>
    </xdr:to>
    <xdr:cxnSp macro="">
      <xdr:nvCxnSpPr>
        <xdr:cNvPr id="506" name="直線コネクタ 505"/>
        <xdr:cNvCxnSpPr/>
      </xdr:nvCxnSpPr>
      <xdr:spPr>
        <a:xfrm flipV="1">
          <a:off x="15481300" y="6527095"/>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14190</xdr:rowOff>
    </xdr:from>
    <xdr:to>
      <xdr:col>81</xdr:col>
      <xdr:colOff>50800</xdr:colOff>
      <xdr:row>38</xdr:row>
      <xdr:rowOff>14414</xdr:rowOff>
    </xdr:to>
    <xdr:cxnSp macro="">
      <xdr:nvCxnSpPr>
        <xdr:cNvPr id="509" name="直線コネクタ 508"/>
        <xdr:cNvCxnSpPr/>
      </xdr:nvCxnSpPr>
      <xdr:spPr>
        <a:xfrm>
          <a:off x="14592300" y="6529290"/>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14190</xdr:rowOff>
    </xdr:from>
    <xdr:to>
      <xdr:col>76</xdr:col>
      <xdr:colOff>114300</xdr:colOff>
      <xdr:row>38</xdr:row>
      <xdr:rowOff>28006</xdr:rowOff>
    </xdr:to>
    <xdr:cxnSp macro="">
      <xdr:nvCxnSpPr>
        <xdr:cNvPr id="512" name="直線コネクタ 511"/>
        <xdr:cNvCxnSpPr/>
      </xdr:nvCxnSpPr>
      <xdr:spPr>
        <a:xfrm flipV="1">
          <a:off x="13703300" y="6529290"/>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20179</xdr:rowOff>
    </xdr:from>
    <xdr:to>
      <xdr:col>71</xdr:col>
      <xdr:colOff>177800</xdr:colOff>
      <xdr:row>38</xdr:row>
      <xdr:rowOff>28006</xdr:rowOff>
    </xdr:to>
    <xdr:cxnSp macro="">
      <xdr:nvCxnSpPr>
        <xdr:cNvPr id="515" name="直線コネクタ 514"/>
        <xdr:cNvCxnSpPr/>
      </xdr:nvCxnSpPr>
      <xdr:spPr>
        <a:xfrm>
          <a:off x="12814300" y="6363829"/>
          <a:ext cx="889000" cy="17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132645</xdr:rowOff>
    </xdr:from>
    <xdr:to>
      <xdr:col>85</xdr:col>
      <xdr:colOff>177800</xdr:colOff>
      <xdr:row>38</xdr:row>
      <xdr:rowOff>62795</xdr:rowOff>
    </xdr:to>
    <xdr:sp macro="" textlink="">
      <xdr:nvSpPr>
        <xdr:cNvPr id="525" name="楕円 524"/>
        <xdr:cNvSpPr/>
      </xdr:nvSpPr>
      <xdr:spPr>
        <a:xfrm>
          <a:off x="16268700" y="64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135063</xdr:rowOff>
    </xdr:from>
    <xdr:to>
      <xdr:col>81</xdr:col>
      <xdr:colOff>101600</xdr:colOff>
      <xdr:row>38</xdr:row>
      <xdr:rowOff>65213</xdr:rowOff>
    </xdr:to>
    <xdr:sp macro="" textlink="">
      <xdr:nvSpPr>
        <xdr:cNvPr id="527" name="楕円 526"/>
        <xdr:cNvSpPr/>
      </xdr:nvSpPr>
      <xdr:spPr>
        <a:xfrm>
          <a:off x="15430500" y="647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56341</xdr:rowOff>
    </xdr:from>
    <xdr:ext cx="534377" cy="259045"/>
    <xdr:sp macro="" textlink="">
      <xdr:nvSpPr>
        <xdr:cNvPr id="528" name="テキスト ボックス 527"/>
        <xdr:cNvSpPr txBox="1"/>
      </xdr:nvSpPr>
      <xdr:spPr>
        <a:xfrm>
          <a:off x="15214111" y="657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134839</xdr:rowOff>
    </xdr:from>
    <xdr:to>
      <xdr:col>76</xdr:col>
      <xdr:colOff>165100</xdr:colOff>
      <xdr:row>38</xdr:row>
      <xdr:rowOff>64990</xdr:rowOff>
    </xdr:to>
    <xdr:sp macro="" textlink="">
      <xdr:nvSpPr>
        <xdr:cNvPr id="529" name="楕円 528"/>
        <xdr:cNvSpPr/>
      </xdr:nvSpPr>
      <xdr:spPr>
        <a:xfrm>
          <a:off x="14541500" y="6478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56117</xdr:rowOff>
    </xdr:from>
    <xdr:ext cx="534377" cy="259045"/>
    <xdr:sp macro="" textlink="">
      <xdr:nvSpPr>
        <xdr:cNvPr id="530" name="テキスト ボックス 529"/>
        <xdr:cNvSpPr txBox="1"/>
      </xdr:nvSpPr>
      <xdr:spPr>
        <a:xfrm>
          <a:off x="14325111" y="65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148656</xdr:rowOff>
    </xdr:from>
    <xdr:to>
      <xdr:col>72</xdr:col>
      <xdr:colOff>38100</xdr:colOff>
      <xdr:row>38</xdr:row>
      <xdr:rowOff>78806</xdr:rowOff>
    </xdr:to>
    <xdr:sp macro="" textlink="">
      <xdr:nvSpPr>
        <xdr:cNvPr id="531" name="楕円 530"/>
        <xdr:cNvSpPr/>
      </xdr:nvSpPr>
      <xdr:spPr>
        <a:xfrm>
          <a:off x="13652500" y="64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69933</xdr:rowOff>
    </xdr:from>
    <xdr:ext cx="534377" cy="259045"/>
    <xdr:sp macro="" textlink="">
      <xdr:nvSpPr>
        <xdr:cNvPr id="532" name="テキスト ボックス 531"/>
        <xdr:cNvSpPr txBox="1"/>
      </xdr:nvSpPr>
      <xdr:spPr>
        <a:xfrm>
          <a:off x="13436111" y="65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140829</xdr:rowOff>
    </xdr:from>
    <xdr:to>
      <xdr:col>67</xdr:col>
      <xdr:colOff>101600</xdr:colOff>
      <xdr:row>37</xdr:row>
      <xdr:rowOff>70979</xdr:rowOff>
    </xdr:to>
    <xdr:sp macro="" textlink="">
      <xdr:nvSpPr>
        <xdr:cNvPr id="533" name="楕円 532"/>
        <xdr:cNvSpPr/>
      </xdr:nvSpPr>
      <xdr:spPr>
        <a:xfrm>
          <a:off x="12763500" y="63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87506</xdr:rowOff>
    </xdr:from>
    <xdr:ext cx="534377" cy="259045"/>
    <xdr:sp macro="" textlink="">
      <xdr:nvSpPr>
        <xdr:cNvPr id="534" name="テキスト ボックス 533"/>
        <xdr:cNvSpPr txBox="1"/>
      </xdr:nvSpPr>
      <xdr:spPr>
        <a:xfrm>
          <a:off x="12547111" y="608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150604</xdr:rowOff>
    </xdr:from>
    <xdr:to>
      <xdr:col>85</xdr:col>
      <xdr:colOff>127000</xdr:colOff>
      <xdr:row>58</xdr:row>
      <xdr:rowOff>170321</xdr:rowOff>
    </xdr:to>
    <xdr:cxnSp macro="">
      <xdr:nvCxnSpPr>
        <xdr:cNvPr id="565" name="直線コネクタ 564"/>
        <xdr:cNvCxnSpPr/>
      </xdr:nvCxnSpPr>
      <xdr:spPr>
        <a:xfrm flipV="1">
          <a:off x="15481300" y="10094704"/>
          <a:ext cx="8382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170321</xdr:rowOff>
    </xdr:from>
    <xdr:to>
      <xdr:col>81</xdr:col>
      <xdr:colOff>50800</xdr:colOff>
      <xdr:row>58</xdr:row>
      <xdr:rowOff>170481</xdr:rowOff>
    </xdr:to>
    <xdr:cxnSp macro="">
      <xdr:nvCxnSpPr>
        <xdr:cNvPr id="568" name="直線コネクタ 567"/>
        <xdr:cNvCxnSpPr/>
      </xdr:nvCxnSpPr>
      <xdr:spPr>
        <a:xfrm flipV="1">
          <a:off x="14592300" y="10114421"/>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170481</xdr:rowOff>
    </xdr:from>
    <xdr:to>
      <xdr:col>76</xdr:col>
      <xdr:colOff>114300</xdr:colOff>
      <xdr:row>59</xdr:row>
      <xdr:rowOff>11406</xdr:rowOff>
    </xdr:to>
    <xdr:cxnSp macro="">
      <xdr:nvCxnSpPr>
        <xdr:cNvPr id="571" name="直線コネクタ 570"/>
        <xdr:cNvCxnSpPr/>
      </xdr:nvCxnSpPr>
      <xdr:spPr>
        <a:xfrm flipV="1">
          <a:off x="13703300" y="10114581"/>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124219</xdr:rowOff>
    </xdr:from>
    <xdr:to>
      <xdr:col>71</xdr:col>
      <xdr:colOff>177800</xdr:colOff>
      <xdr:row>59</xdr:row>
      <xdr:rowOff>11406</xdr:rowOff>
    </xdr:to>
    <xdr:cxnSp macro="">
      <xdr:nvCxnSpPr>
        <xdr:cNvPr id="574" name="直線コネクタ 573"/>
        <xdr:cNvCxnSpPr/>
      </xdr:nvCxnSpPr>
      <xdr:spPr>
        <a:xfrm>
          <a:off x="12814300" y="10068319"/>
          <a:ext cx="889000" cy="5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99804</xdr:rowOff>
    </xdr:from>
    <xdr:to>
      <xdr:col>85</xdr:col>
      <xdr:colOff>177800</xdr:colOff>
      <xdr:row>59</xdr:row>
      <xdr:rowOff>29954</xdr:rowOff>
    </xdr:to>
    <xdr:sp macro="" textlink="">
      <xdr:nvSpPr>
        <xdr:cNvPr id="584" name="楕円 583"/>
        <xdr:cNvSpPr/>
      </xdr:nvSpPr>
      <xdr:spPr>
        <a:xfrm>
          <a:off x="16268700" y="100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119521</xdr:rowOff>
    </xdr:from>
    <xdr:to>
      <xdr:col>81</xdr:col>
      <xdr:colOff>101600</xdr:colOff>
      <xdr:row>59</xdr:row>
      <xdr:rowOff>49671</xdr:rowOff>
    </xdr:to>
    <xdr:sp macro="" textlink="">
      <xdr:nvSpPr>
        <xdr:cNvPr id="586" name="楕円 585"/>
        <xdr:cNvSpPr/>
      </xdr:nvSpPr>
      <xdr:spPr>
        <a:xfrm>
          <a:off x="15430500" y="100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40798</xdr:rowOff>
    </xdr:from>
    <xdr:ext cx="534377" cy="259045"/>
    <xdr:sp macro="" textlink="">
      <xdr:nvSpPr>
        <xdr:cNvPr id="587" name="テキスト ボックス 586"/>
        <xdr:cNvSpPr txBox="1"/>
      </xdr:nvSpPr>
      <xdr:spPr>
        <a:xfrm>
          <a:off x="15214111" y="101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119681</xdr:rowOff>
    </xdr:from>
    <xdr:to>
      <xdr:col>76</xdr:col>
      <xdr:colOff>165100</xdr:colOff>
      <xdr:row>59</xdr:row>
      <xdr:rowOff>49831</xdr:rowOff>
    </xdr:to>
    <xdr:sp macro="" textlink="">
      <xdr:nvSpPr>
        <xdr:cNvPr id="588" name="楕円 587"/>
        <xdr:cNvSpPr/>
      </xdr:nvSpPr>
      <xdr:spPr>
        <a:xfrm>
          <a:off x="14541500" y="100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40958</xdr:rowOff>
    </xdr:from>
    <xdr:ext cx="534377" cy="259045"/>
    <xdr:sp macro="" textlink="">
      <xdr:nvSpPr>
        <xdr:cNvPr id="589" name="テキスト ボックス 588"/>
        <xdr:cNvSpPr txBox="1"/>
      </xdr:nvSpPr>
      <xdr:spPr>
        <a:xfrm>
          <a:off x="14325111" y="101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132056</xdr:rowOff>
    </xdr:from>
    <xdr:to>
      <xdr:col>72</xdr:col>
      <xdr:colOff>38100</xdr:colOff>
      <xdr:row>59</xdr:row>
      <xdr:rowOff>62206</xdr:rowOff>
    </xdr:to>
    <xdr:sp macro="" textlink="">
      <xdr:nvSpPr>
        <xdr:cNvPr id="590" name="楕円 589"/>
        <xdr:cNvSpPr/>
      </xdr:nvSpPr>
      <xdr:spPr>
        <a:xfrm>
          <a:off x="13652500" y="10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53333</xdr:rowOff>
    </xdr:from>
    <xdr:ext cx="534377" cy="259045"/>
    <xdr:sp macro="" textlink="">
      <xdr:nvSpPr>
        <xdr:cNvPr id="591" name="テキスト ボックス 590"/>
        <xdr:cNvSpPr txBox="1"/>
      </xdr:nvSpPr>
      <xdr:spPr>
        <a:xfrm>
          <a:off x="13436111" y="1016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73419</xdr:rowOff>
    </xdr:from>
    <xdr:to>
      <xdr:col>67</xdr:col>
      <xdr:colOff>101600</xdr:colOff>
      <xdr:row>59</xdr:row>
      <xdr:rowOff>3569</xdr:rowOff>
    </xdr:to>
    <xdr:sp macro="" textlink="">
      <xdr:nvSpPr>
        <xdr:cNvPr id="592" name="楕円 591"/>
        <xdr:cNvSpPr/>
      </xdr:nvSpPr>
      <xdr:spPr>
        <a:xfrm>
          <a:off x="12763500" y="100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20096</xdr:rowOff>
    </xdr:from>
    <xdr:ext cx="534377" cy="259045"/>
    <xdr:sp macro="" textlink="">
      <xdr:nvSpPr>
        <xdr:cNvPr id="593" name="テキスト ボックス 592"/>
        <xdr:cNvSpPr txBox="1"/>
      </xdr:nvSpPr>
      <xdr:spPr>
        <a:xfrm>
          <a:off x="12547111" y="97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94459</xdr:rowOff>
    </xdr:from>
    <xdr:to>
      <xdr:col>85</xdr:col>
      <xdr:colOff>127000</xdr:colOff>
      <xdr:row>79</xdr:row>
      <xdr:rowOff>44450</xdr:rowOff>
    </xdr:to>
    <xdr:cxnSp macro="">
      <xdr:nvCxnSpPr>
        <xdr:cNvPr id="622" name="直線コネクタ 621"/>
        <xdr:cNvCxnSpPr/>
      </xdr:nvCxnSpPr>
      <xdr:spPr>
        <a:xfrm flipV="1">
          <a:off x="15481300" y="13467559"/>
          <a:ext cx="838200" cy="12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35905</xdr:rowOff>
    </xdr:from>
    <xdr:to>
      <xdr:col>81</xdr:col>
      <xdr:colOff>50800</xdr:colOff>
      <xdr:row>79</xdr:row>
      <xdr:rowOff>44450</xdr:rowOff>
    </xdr:to>
    <xdr:cxnSp macro="">
      <xdr:nvCxnSpPr>
        <xdr:cNvPr id="625" name="直線コネクタ 624"/>
        <xdr:cNvCxnSpPr/>
      </xdr:nvCxnSpPr>
      <xdr:spPr>
        <a:xfrm>
          <a:off x="14592300" y="13580455"/>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34891</xdr:rowOff>
    </xdr:from>
    <xdr:to>
      <xdr:col>76</xdr:col>
      <xdr:colOff>114300</xdr:colOff>
      <xdr:row>79</xdr:row>
      <xdr:rowOff>35905</xdr:rowOff>
    </xdr:to>
    <xdr:cxnSp macro="">
      <xdr:nvCxnSpPr>
        <xdr:cNvPr id="628" name="直線コネクタ 627"/>
        <xdr:cNvCxnSpPr/>
      </xdr:nvCxnSpPr>
      <xdr:spPr>
        <a:xfrm>
          <a:off x="13703300" y="13579441"/>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14625</xdr:rowOff>
    </xdr:from>
    <xdr:to>
      <xdr:col>71</xdr:col>
      <xdr:colOff>177800</xdr:colOff>
      <xdr:row>79</xdr:row>
      <xdr:rowOff>34891</xdr:rowOff>
    </xdr:to>
    <xdr:cxnSp macro="">
      <xdr:nvCxnSpPr>
        <xdr:cNvPr id="631" name="直線コネクタ 630"/>
        <xdr:cNvCxnSpPr/>
      </xdr:nvCxnSpPr>
      <xdr:spPr>
        <a:xfrm>
          <a:off x="12814300" y="13559175"/>
          <a:ext cx="889000" cy="2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43659</xdr:rowOff>
    </xdr:from>
    <xdr:to>
      <xdr:col>85</xdr:col>
      <xdr:colOff>177800</xdr:colOff>
      <xdr:row>78</xdr:row>
      <xdr:rowOff>145259</xdr:rowOff>
    </xdr:to>
    <xdr:sp macro="" textlink="">
      <xdr:nvSpPr>
        <xdr:cNvPr id="641" name="楕円 640"/>
        <xdr:cNvSpPr/>
      </xdr:nvSpPr>
      <xdr:spPr>
        <a:xfrm>
          <a:off x="16268700" y="134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3036</xdr:rowOff>
    </xdr:from>
    <xdr:ext cx="534377" cy="259045"/>
    <xdr:sp macro="" textlink="">
      <xdr:nvSpPr>
        <xdr:cNvPr id="642" name="災害復旧費該当値テキスト"/>
        <xdr:cNvSpPr txBox="1"/>
      </xdr:nvSpPr>
      <xdr:spPr>
        <a:xfrm>
          <a:off x="16370300" y="132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156555</xdr:rowOff>
    </xdr:from>
    <xdr:to>
      <xdr:col>76</xdr:col>
      <xdr:colOff>165100</xdr:colOff>
      <xdr:row>79</xdr:row>
      <xdr:rowOff>86705</xdr:rowOff>
    </xdr:to>
    <xdr:sp macro="" textlink="">
      <xdr:nvSpPr>
        <xdr:cNvPr id="645" name="楕円 644"/>
        <xdr:cNvSpPr/>
      </xdr:nvSpPr>
      <xdr:spPr>
        <a:xfrm>
          <a:off x="14541500" y="135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77832</xdr:rowOff>
    </xdr:from>
    <xdr:ext cx="469744" cy="259045"/>
    <xdr:sp macro="" textlink="">
      <xdr:nvSpPr>
        <xdr:cNvPr id="646" name="テキスト ボックス 645"/>
        <xdr:cNvSpPr txBox="1"/>
      </xdr:nvSpPr>
      <xdr:spPr>
        <a:xfrm>
          <a:off x="14357428" y="136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155541</xdr:rowOff>
    </xdr:from>
    <xdr:to>
      <xdr:col>72</xdr:col>
      <xdr:colOff>38100</xdr:colOff>
      <xdr:row>79</xdr:row>
      <xdr:rowOff>85691</xdr:rowOff>
    </xdr:to>
    <xdr:sp macro="" textlink="">
      <xdr:nvSpPr>
        <xdr:cNvPr id="647" name="楕円 646"/>
        <xdr:cNvSpPr/>
      </xdr:nvSpPr>
      <xdr:spPr>
        <a:xfrm>
          <a:off x="13652500" y="135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76818</xdr:rowOff>
    </xdr:from>
    <xdr:ext cx="469744" cy="259045"/>
    <xdr:sp macro="" textlink="">
      <xdr:nvSpPr>
        <xdr:cNvPr id="648" name="テキスト ボックス 647"/>
        <xdr:cNvSpPr txBox="1"/>
      </xdr:nvSpPr>
      <xdr:spPr>
        <a:xfrm>
          <a:off x="13468428" y="136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135275</xdr:rowOff>
    </xdr:from>
    <xdr:to>
      <xdr:col>67</xdr:col>
      <xdr:colOff>101600</xdr:colOff>
      <xdr:row>79</xdr:row>
      <xdr:rowOff>65425</xdr:rowOff>
    </xdr:to>
    <xdr:sp macro="" textlink="">
      <xdr:nvSpPr>
        <xdr:cNvPr id="649" name="楕円 648"/>
        <xdr:cNvSpPr/>
      </xdr:nvSpPr>
      <xdr:spPr>
        <a:xfrm>
          <a:off x="12763500" y="135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56552</xdr:rowOff>
    </xdr:from>
    <xdr:ext cx="469744" cy="259045"/>
    <xdr:sp macro="" textlink="">
      <xdr:nvSpPr>
        <xdr:cNvPr id="650" name="テキスト ボックス 649"/>
        <xdr:cNvSpPr txBox="1"/>
      </xdr:nvSpPr>
      <xdr:spPr>
        <a:xfrm>
          <a:off x="12579428" y="1360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115177</xdr:rowOff>
    </xdr:from>
    <xdr:to>
      <xdr:col>85</xdr:col>
      <xdr:colOff>127000</xdr:colOff>
      <xdr:row>96</xdr:row>
      <xdr:rowOff>23394</xdr:rowOff>
    </xdr:to>
    <xdr:cxnSp macro="">
      <xdr:nvCxnSpPr>
        <xdr:cNvPr id="675" name="直線コネクタ 674"/>
        <xdr:cNvCxnSpPr/>
      </xdr:nvCxnSpPr>
      <xdr:spPr>
        <a:xfrm flipV="1">
          <a:off x="15481300" y="16402927"/>
          <a:ext cx="8382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23394</xdr:rowOff>
    </xdr:from>
    <xdr:to>
      <xdr:col>81</xdr:col>
      <xdr:colOff>50800</xdr:colOff>
      <xdr:row>96</xdr:row>
      <xdr:rowOff>46455</xdr:rowOff>
    </xdr:to>
    <xdr:cxnSp macro="">
      <xdr:nvCxnSpPr>
        <xdr:cNvPr id="678" name="直線コネクタ 677"/>
        <xdr:cNvCxnSpPr/>
      </xdr:nvCxnSpPr>
      <xdr:spPr>
        <a:xfrm flipV="1">
          <a:off x="14592300" y="16482594"/>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46455</xdr:rowOff>
    </xdr:from>
    <xdr:to>
      <xdr:col>76</xdr:col>
      <xdr:colOff>114300</xdr:colOff>
      <xdr:row>96</xdr:row>
      <xdr:rowOff>79550</xdr:rowOff>
    </xdr:to>
    <xdr:cxnSp macro="">
      <xdr:nvCxnSpPr>
        <xdr:cNvPr id="681" name="直線コネクタ 680"/>
        <xdr:cNvCxnSpPr/>
      </xdr:nvCxnSpPr>
      <xdr:spPr>
        <a:xfrm flipV="1">
          <a:off x="13703300" y="16505655"/>
          <a:ext cx="889000" cy="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79550</xdr:rowOff>
    </xdr:from>
    <xdr:to>
      <xdr:col>71</xdr:col>
      <xdr:colOff>177800</xdr:colOff>
      <xdr:row>96</xdr:row>
      <xdr:rowOff>82214</xdr:rowOff>
    </xdr:to>
    <xdr:cxnSp macro="">
      <xdr:nvCxnSpPr>
        <xdr:cNvPr id="684" name="直線コネクタ 683"/>
        <xdr:cNvCxnSpPr/>
      </xdr:nvCxnSpPr>
      <xdr:spPr>
        <a:xfrm flipV="1">
          <a:off x="12814300" y="16538750"/>
          <a:ext cx="889000" cy="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64377</xdr:rowOff>
    </xdr:from>
    <xdr:to>
      <xdr:col>85</xdr:col>
      <xdr:colOff>177800</xdr:colOff>
      <xdr:row>95</xdr:row>
      <xdr:rowOff>165977</xdr:rowOff>
    </xdr:to>
    <xdr:sp macro="" textlink="">
      <xdr:nvSpPr>
        <xdr:cNvPr id="694" name="楕円 693"/>
        <xdr:cNvSpPr/>
      </xdr:nvSpPr>
      <xdr:spPr>
        <a:xfrm>
          <a:off x="16268700" y="163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42804</xdr:rowOff>
    </xdr:from>
    <xdr:ext cx="534377" cy="259045"/>
    <xdr:sp macro="" textlink="">
      <xdr:nvSpPr>
        <xdr:cNvPr id="695" name="公債費該当値テキスト"/>
        <xdr:cNvSpPr txBox="1"/>
      </xdr:nvSpPr>
      <xdr:spPr>
        <a:xfrm>
          <a:off x="16370300" y="1633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144044</xdr:rowOff>
    </xdr:from>
    <xdr:to>
      <xdr:col>81</xdr:col>
      <xdr:colOff>101600</xdr:colOff>
      <xdr:row>96</xdr:row>
      <xdr:rowOff>74194</xdr:rowOff>
    </xdr:to>
    <xdr:sp macro="" textlink="">
      <xdr:nvSpPr>
        <xdr:cNvPr id="696" name="楕円 695"/>
        <xdr:cNvSpPr/>
      </xdr:nvSpPr>
      <xdr:spPr>
        <a:xfrm>
          <a:off x="15430500" y="164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65321</xdr:rowOff>
    </xdr:from>
    <xdr:ext cx="534377" cy="259045"/>
    <xdr:sp macro="" textlink="">
      <xdr:nvSpPr>
        <xdr:cNvPr id="697" name="テキスト ボックス 696"/>
        <xdr:cNvSpPr txBox="1"/>
      </xdr:nvSpPr>
      <xdr:spPr>
        <a:xfrm>
          <a:off x="15214111" y="165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167105</xdr:rowOff>
    </xdr:from>
    <xdr:to>
      <xdr:col>76</xdr:col>
      <xdr:colOff>165100</xdr:colOff>
      <xdr:row>96</xdr:row>
      <xdr:rowOff>97255</xdr:rowOff>
    </xdr:to>
    <xdr:sp macro="" textlink="">
      <xdr:nvSpPr>
        <xdr:cNvPr id="698" name="楕円 697"/>
        <xdr:cNvSpPr/>
      </xdr:nvSpPr>
      <xdr:spPr>
        <a:xfrm>
          <a:off x="14541500" y="164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88382</xdr:rowOff>
    </xdr:from>
    <xdr:ext cx="534377" cy="259045"/>
    <xdr:sp macro="" textlink="">
      <xdr:nvSpPr>
        <xdr:cNvPr id="699" name="テキスト ボックス 698"/>
        <xdr:cNvSpPr txBox="1"/>
      </xdr:nvSpPr>
      <xdr:spPr>
        <a:xfrm>
          <a:off x="14325111" y="165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28750</xdr:rowOff>
    </xdr:from>
    <xdr:to>
      <xdr:col>72</xdr:col>
      <xdr:colOff>38100</xdr:colOff>
      <xdr:row>96</xdr:row>
      <xdr:rowOff>130350</xdr:rowOff>
    </xdr:to>
    <xdr:sp macro="" textlink="">
      <xdr:nvSpPr>
        <xdr:cNvPr id="700" name="楕円 699"/>
        <xdr:cNvSpPr/>
      </xdr:nvSpPr>
      <xdr:spPr>
        <a:xfrm>
          <a:off x="13652500" y="164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121477</xdr:rowOff>
    </xdr:from>
    <xdr:ext cx="534377" cy="259045"/>
    <xdr:sp macro="" textlink="">
      <xdr:nvSpPr>
        <xdr:cNvPr id="701" name="テキスト ボックス 700"/>
        <xdr:cNvSpPr txBox="1"/>
      </xdr:nvSpPr>
      <xdr:spPr>
        <a:xfrm>
          <a:off x="13436111" y="1658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31414</xdr:rowOff>
    </xdr:from>
    <xdr:to>
      <xdr:col>67</xdr:col>
      <xdr:colOff>101600</xdr:colOff>
      <xdr:row>96</xdr:row>
      <xdr:rowOff>133014</xdr:rowOff>
    </xdr:to>
    <xdr:sp macro="" textlink="">
      <xdr:nvSpPr>
        <xdr:cNvPr id="702" name="楕円 701"/>
        <xdr:cNvSpPr/>
      </xdr:nvSpPr>
      <xdr:spPr>
        <a:xfrm>
          <a:off x="12763500" y="164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124141</xdr:rowOff>
    </xdr:from>
    <xdr:ext cx="534377" cy="259045"/>
    <xdr:sp macro="" textlink="">
      <xdr:nvSpPr>
        <xdr:cNvPr id="703" name="テキスト ボックス 702"/>
        <xdr:cNvSpPr txBox="1"/>
      </xdr:nvSpPr>
      <xdr:spPr>
        <a:xfrm>
          <a:off x="12547111" y="1658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総務費の住民一人当たりコストは</a:t>
          </a:r>
          <a:r>
            <a:rPr kumimoji="1" lang="en-US" altLang="ja-JP" sz="1300">
              <a:latin typeface="ＭＳ Ｐゴシック" panose="020B0600070205080204" pitchFamily="50" charset="-128"/>
              <a:ea typeface="ＭＳ Ｐゴシック" panose="020B0600070205080204" pitchFamily="50" charset="-128"/>
            </a:rPr>
            <a:t>241,309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+70,201</a:t>
          </a:r>
          <a:r>
            <a:rPr kumimoji="1" lang="ja-JP" altLang="en-US" sz="1300">
              <a:latin typeface="ＭＳ Ｐゴシック" panose="020B0600070205080204" pitchFamily="50" charset="-128"/>
              <a:ea typeface="ＭＳ Ｐゴシック" panose="020B0600070205080204" pitchFamily="50" charset="-128"/>
            </a:rPr>
            <a:t>円）であり大きく増加している。要因としては特別定額給付金事業、個別施設計画策定事業、道の駅再整備事業といった新規事業等の実施が挙げられる。</a:t>
          </a:r>
        </a:p>
        <a:p>
          <a:r>
            <a:rPr kumimoji="1" lang="ja-JP" altLang="en-US" sz="1300">
              <a:latin typeface="ＭＳ Ｐゴシック" panose="020B0600070205080204" pitchFamily="50" charset="-128"/>
              <a:ea typeface="ＭＳ Ｐゴシック" panose="020B0600070205080204" pitchFamily="50" charset="-128"/>
            </a:rPr>
            <a:t>　民生費及び衛生費については、令和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月豪雨に伴う災害救助費・災害廃棄物処理業務や、新型コロナウイルス対策経費等の皆増により、前年度と比較するとそれぞれ大きく増加している。</a:t>
          </a:r>
        </a:p>
        <a:p>
          <a:r>
            <a:rPr kumimoji="1" lang="ja-JP" altLang="en-US" sz="1300">
              <a:latin typeface="ＭＳ Ｐゴシック" panose="020B0600070205080204" pitchFamily="50" charset="-128"/>
              <a:ea typeface="ＭＳ Ｐゴシック" panose="020B0600070205080204" pitchFamily="50" charset="-128"/>
            </a:rPr>
            <a:t>　商工費については、新型コロナ対策経費として、各種補助金の交付（プレミアム付き商品券、緊急経済対策商品券、商工業者経営支援給付金）などを実施したことにより、前年度比</a:t>
          </a:r>
          <a:r>
            <a:rPr kumimoji="1" lang="en-US" altLang="ja-JP" sz="1300">
              <a:latin typeface="ＭＳ Ｐゴシック" panose="020B0600070205080204" pitchFamily="50" charset="-128"/>
              <a:ea typeface="ＭＳ Ｐゴシック" panose="020B0600070205080204" pitchFamily="50" charset="-128"/>
            </a:rPr>
            <a:t>+18,762</a:t>
          </a:r>
          <a:r>
            <a:rPr kumimoji="1" lang="ja-JP" altLang="en-US" sz="1300">
              <a:latin typeface="ＭＳ Ｐゴシック" panose="020B0600070205080204" pitchFamily="50" charset="-128"/>
              <a:ea typeface="ＭＳ Ｐゴシック" panose="020B0600070205080204" pitchFamily="50" charset="-128"/>
            </a:rPr>
            <a:t>円の</a:t>
          </a:r>
          <a:r>
            <a:rPr kumimoji="1" lang="en-US" altLang="ja-JP" sz="1300">
              <a:latin typeface="ＭＳ Ｐゴシック" panose="020B0600070205080204" pitchFamily="50" charset="-128"/>
              <a:ea typeface="ＭＳ Ｐゴシック" panose="020B0600070205080204" pitchFamily="50" charset="-128"/>
            </a:rPr>
            <a:t>41,792</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教育費については、小中学校へのタブレット端末導入や小学校ネットワーク整備事業、小中学校改修事業の増などにより、全体として増となった。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月豪雨により災害が発生したことにより、皆増となった。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74,291</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+13,940</a:t>
          </a:r>
          <a:r>
            <a:rPr kumimoji="1" lang="ja-JP" altLang="en-US" sz="1300">
              <a:latin typeface="ＭＳ Ｐゴシック" panose="020B0600070205080204" pitchFamily="50" charset="-128"/>
              <a:ea typeface="ＭＳ Ｐゴシック" panose="020B0600070205080204" pitchFamily="50" charset="-128"/>
            </a:rPr>
            <a:t>円）となり、近年は類似団体平均を下回って推移している。しかし、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以降してきた大型事業に係る地方債の発行が多額となっており、これらの元金償還開始に伴って今後の更なる公債費の伸びが懸念される。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の地方創生関係交付金や過疎対策事業（ソフト分）を活用するなど、有利な財源により事業を実施できていることから、実質収支はある程度の額を確保できている。また、財政調整基金についても過年度と同程度の残高を維持することができている。しかし、今後は新型コロナウイルスの影響による町税の減や、地方交付税をはじめとする一般財源の伸びを期待することが難しい状況にあるため、さらなる歳出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すべての会計において黒字であるため、赤字比率は発生していない。このうち一般会計では、前年度との比較で</a:t>
          </a:r>
          <a:r>
            <a:rPr kumimoji="1" lang="en-US" altLang="ja-JP" sz="1400">
              <a:latin typeface="ＭＳ ゴシック" pitchFamily="49" charset="-128"/>
              <a:ea typeface="ＭＳ ゴシック" pitchFamily="49" charset="-128"/>
            </a:rPr>
            <a:t>3.44</a:t>
          </a:r>
          <a:r>
            <a:rPr kumimoji="1" lang="ja-JP" altLang="en-US" sz="1400">
              <a:latin typeface="ＭＳ ゴシック" pitchFamily="49" charset="-128"/>
              <a:ea typeface="ＭＳ ゴシック" pitchFamily="49" charset="-128"/>
            </a:rPr>
            <a:t>ポイントの増となったが、要因として、新型コロナウイルス関連の国庫補助金の皆増や文化財調査費の増など国庫補助事業の活用が増加したことや、</a:t>
          </a:r>
          <a:r>
            <a:rPr kumimoji="1" lang="en-US" altLang="ja-JP" sz="1400">
              <a:latin typeface="ＭＳ ゴシック" pitchFamily="49" charset="-128"/>
              <a:ea typeface="ＭＳ ゴシック" pitchFamily="49" charset="-128"/>
            </a:rPr>
            <a:t>R2.7</a:t>
          </a:r>
          <a:r>
            <a:rPr kumimoji="1" lang="ja-JP" altLang="en-US" sz="1400">
              <a:latin typeface="ＭＳ ゴシック" pitchFamily="49" charset="-128"/>
              <a:ea typeface="ＭＳ ゴシック" pitchFamily="49" charset="-128"/>
            </a:rPr>
            <a:t>月豪雨や豪雪に伴う特別交付税の増などによるものである。　</a:t>
          </a:r>
        </a:p>
        <a:p>
          <a:r>
            <a:rPr kumimoji="1" lang="ja-JP" altLang="en-US" sz="1400">
              <a:latin typeface="ＭＳ ゴシック" pitchFamily="49" charset="-128"/>
              <a:ea typeface="ＭＳ ゴシック" pitchFamily="49" charset="-128"/>
            </a:rPr>
            <a:t>　今後とも一般会計及び公営企業や公営事業会計も含めて、健全な財政運営に努めていく。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6811625</v>
      </c>
      <c r="BO4" s="395"/>
      <c r="BP4" s="395"/>
      <c r="BQ4" s="395"/>
      <c r="BR4" s="395"/>
      <c r="BS4" s="395"/>
      <c r="BT4" s="395"/>
      <c r="BU4" s="396"/>
      <c r="BV4" s="394">
        <v>5443274</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8.8000000000000007</v>
      </c>
      <c r="CU4" s="401"/>
      <c r="CV4" s="401"/>
      <c r="CW4" s="401"/>
      <c r="CX4" s="401"/>
      <c r="CY4" s="401"/>
      <c r="CZ4" s="401"/>
      <c r="DA4" s="402"/>
      <c r="DB4" s="400">
        <v>5.3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6481949</v>
      </c>
      <c r="BO5" s="432"/>
      <c r="BP5" s="432"/>
      <c r="BQ5" s="432"/>
      <c r="BR5" s="432"/>
      <c r="BS5" s="432"/>
      <c r="BT5" s="432"/>
      <c r="BU5" s="433"/>
      <c r="BV5" s="431">
        <v>5272043</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87.6</v>
      </c>
      <c r="CU5" s="429"/>
      <c r="CV5" s="429"/>
      <c r="CW5" s="429"/>
      <c r="CX5" s="429"/>
      <c r="CY5" s="429"/>
      <c r="CZ5" s="429"/>
      <c r="DA5" s="430"/>
      <c r="DB5" s="428">
        <v>84.8</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329676</v>
      </c>
      <c r="BO6" s="432"/>
      <c r="BP6" s="432"/>
      <c r="BQ6" s="432"/>
      <c r="BR6" s="432"/>
      <c r="BS6" s="432"/>
      <c r="BT6" s="432"/>
      <c r="BU6" s="433"/>
      <c r="BV6" s="431">
        <v>171231</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90.4</v>
      </c>
      <c r="CU6" s="469"/>
      <c r="CV6" s="469"/>
      <c r="CW6" s="469"/>
      <c r="CX6" s="469"/>
      <c r="CY6" s="469"/>
      <c r="CZ6" s="469"/>
      <c r="DA6" s="470"/>
      <c r="DB6" s="468">
        <v>87.6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34627</v>
      </c>
      <c r="BO7" s="432"/>
      <c r="BP7" s="432"/>
      <c r="BQ7" s="432"/>
      <c r="BR7" s="432"/>
      <c r="BS7" s="432"/>
      <c r="BT7" s="432"/>
      <c r="BU7" s="433"/>
      <c r="BV7" s="431">
        <v>3448</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3357972</v>
      </c>
      <c r="CU7" s="432"/>
      <c r="CV7" s="432"/>
      <c r="CW7" s="432"/>
      <c r="CX7" s="432"/>
      <c r="CY7" s="432"/>
      <c r="CZ7" s="432"/>
      <c r="DA7" s="433"/>
      <c r="DB7" s="431">
        <v>3137001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295049</v>
      </c>
      <c r="BO8" s="432"/>
      <c r="BP8" s="432"/>
      <c r="BQ8" s="432"/>
      <c r="BR8" s="432"/>
      <c r="BS8" s="432"/>
      <c r="BT8" s="432"/>
      <c r="BU8" s="433"/>
      <c r="BV8" s="431">
        <v>167783</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0.28000000000000003</v>
      </c>
      <c r="CU8" s="472"/>
      <c r="CV8" s="472"/>
      <c r="CW8" s="472"/>
      <c r="CX8" s="472"/>
      <c r="CY8" s="472"/>
      <c r="CZ8" s="472"/>
      <c r="DA8" s="473"/>
      <c r="DB8" s="471">
        <v>0.28000000000000003</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7646</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127266</v>
      </c>
      <c r="BO9" s="432"/>
      <c r="BP9" s="432"/>
      <c r="BQ9" s="432"/>
      <c r="BR9" s="432"/>
      <c r="BS9" s="432"/>
      <c r="BT9" s="432"/>
      <c r="BU9" s="433"/>
      <c r="BV9" s="431">
        <v>5768</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13.1</v>
      </c>
      <c r="CU9" s="429"/>
      <c r="CV9" s="429"/>
      <c r="CW9" s="429"/>
      <c r="CX9" s="429"/>
      <c r="CY9" s="429"/>
      <c r="CZ9" s="429"/>
      <c r="DA9" s="430"/>
      <c r="DB9" s="428">
        <v>12.5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8472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84112</v>
      </c>
      <c r="BO10" s="432"/>
      <c r="BP10" s="432"/>
      <c r="BQ10" s="432"/>
      <c r="BR10" s="432"/>
      <c r="BS10" s="432"/>
      <c r="BT10" s="432"/>
      <c r="BU10" s="433"/>
      <c r="BV10" s="431">
        <v>310362</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119</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7815</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119</v>
      </c>
      <c r="AV12" s="464"/>
      <c r="AW12" s="464"/>
      <c r="AX12" s="464"/>
      <c r="AY12" s="465" t="s">
        <v>133</v>
      </c>
      <c r="AZ12" s="466"/>
      <c r="BA12" s="466"/>
      <c r="BB12" s="466"/>
      <c r="BC12" s="466"/>
      <c r="BD12" s="466"/>
      <c r="BE12" s="466"/>
      <c r="BF12" s="466"/>
      <c r="BG12" s="466"/>
      <c r="BH12" s="466"/>
      <c r="BI12" s="466"/>
      <c r="BJ12" s="466"/>
      <c r="BK12" s="466"/>
      <c r="BL12" s="466"/>
      <c r="BM12" s="467"/>
      <c r="BN12" s="431">
        <v>179800</v>
      </c>
      <c r="BO12" s="432"/>
      <c r="BP12" s="432"/>
      <c r="BQ12" s="432"/>
      <c r="BR12" s="432"/>
      <c r="BS12" s="432"/>
      <c r="BT12" s="432"/>
      <c r="BU12" s="433"/>
      <c r="BV12" s="431">
        <v>218000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7729</v>
      </c>
      <c r="S13" s="516"/>
      <c r="T13" s="516"/>
      <c r="U13" s="516"/>
      <c r="V13" s="517"/>
      <c r="W13" s="447" t="s">
        <v>137</v>
      </c>
      <c r="X13" s="448"/>
      <c r="Y13" s="448"/>
      <c r="Z13" s="448"/>
      <c r="AA13" s="448"/>
      <c r="AB13" s="438"/>
      <c r="AC13" s="482">
        <v>645</v>
      </c>
      <c r="AD13" s="483"/>
      <c r="AE13" s="483"/>
      <c r="AF13" s="483"/>
      <c r="AG13" s="525"/>
      <c r="AH13" s="482">
        <v>678</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31578</v>
      </c>
      <c r="BO13" s="432"/>
      <c r="BP13" s="432"/>
      <c r="BQ13" s="432"/>
      <c r="BR13" s="432"/>
      <c r="BS13" s="432"/>
      <c r="BT13" s="432"/>
      <c r="BU13" s="433"/>
      <c r="BV13" s="431">
        <v>98130</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6.7</v>
      </c>
      <c r="CU13" s="429"/>
      <c r="CV13" s="429"/>
      <c r="CW13" s="429"/>
      <c r="CX13" s="429"/>
      <c r="CY13" s="429"/>
      <c r="CZ13" s="429"/>
      <c r="DA13" s="430"/>
      <c r="DB13" s="428">
        <v>5.2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8007</v>
      </c>
      <c r="S14" s="516"/>
      <c r="T14" s="516"/>
      <c r="U14" s="516"/>
      <c r="V14" s="517"/>
      <c r="W14" s="421"/>
      <c r="X14" s="422"/>
      <c r="Y14" s="422"/>
      <c r="Z14" s="422"/>
      <c r="AA14" s="422"/>
      <c r="AB14" s="411"/>
      <c r="AC14" s="518">
        <v>14.8</v>
      </c>
      <c r="AD14" s="519"/>
      <c r="AE14" s="519"/>
      <c r="AF14" s="519"/>
      <c r="AG14" s="520"/>
      <c r="AH14" s="518">
        <v>14.9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11.3</v>
      </c>
      <c r="CU14" s="530"/>
      <c r="CV14" s="530"/>
      <c r="CW14" s="530"/>
      <c r="CX14" s="530"/>
      <c r="CY14" s="530"/>
      <c r="CZ14" s="530"/>
      <c r="DA14" s="531"/>
      <c r="DB14" s="529">
        <v>20.5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7908</v>
      </c>
      <c r="S15" s="516"/>
      <c r="T15" s="516"/>
      <c r="U15" s="516"/>
      <c r="V15" s="517"/>
      <c r="W15" s="447" t="s">
        <v>145</v>
      </c>
      <c r="X15" s="448"/>
      <c r="Y15" s="448"/>
      <c r="Z15" s="448"/>
      <c r="AA15" s="448"/>
      <c r="AB15" s="438"/>
      <c r="AC15" s="482">
        <v>1485</v>
      </c>
      <c r="AD15" s="483"/>
      <c r="AE15" s="483"/>
      <c r="AF15" s="483"/>
      <c r="AG15" s="525"/>
      <c r="AH15" s="482">
        <v>1604</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868891</v>
      </c>
      <c r="BO15" s="395"/>
      <c r="BP15" s="395"/>
      <c r="BQ15" s="395"/>
      <c r="BR15" s="395"/>
      <c r="BS15" s="395"/>
      <c r="BT15" s="395"/>
      <c r="BU15" s="396"/>
      <c r="BV15" s="394">
        <v>804407</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34</v>
      </c>
      <c r="AD16" s="519"/>
      <c r="AE16" s="519"/>
      <c r="AF16" s="519"/>
      <c r="AG16" s="520"/>
      <c r="AH16" s="518">
        <v>35.299999999999997</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3051042</v>
      </c>
      <c r="BO16" s="432"/>
      <c r="BP16" s="432"/>
      <c r="BQ16" s="432"/>
      <c r="BR16" s="432"/>
      <c r="BS16" s="432"/>
      <c r="BT16" s="432"/>
      <c r="BU16" s="433"/>
      <c r="BV16" s="431">
        <v>2838979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2237</v>
      </c>
      <c r="AD17" s="483"/>
      <c r="AE17" s="483"/>
      <c r="AF17" s="483"/>
      <c r="AG17" s="525"/>
      <c r="AH17" s="482">
        <v>2261</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1075028</v>
      </c>
      <c r="BO17" s="432"/>
      <c r="BP17" s="432"/>
      <c r="BQ17" s="432"/>
      <c r="BR17" s="432"/>
      <c r="BS17" s="432"/>
      <c r="BT17" s="432"/>
      <c r="BU17" s="433"/>
      <c r="BV17" s="431">
        <v>1002892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154.08000000000001</v>
      </c>
      <c r="M18" s="547"/>
      <c r="N18" s="547"/>
      <c r="O18" s="547"/>
      <c r="P18" s="547"/>
      <c r="Q18" s="547"/>
      <c r="R18" s="548"/>
      <c r="S18" s="548"/>
      <c r="T18" s="548"/>
      <c r="U18" s="548"/>
      <c r="V18" s="549"/>
      <c r="W18" s="449"/>
      <c r="X18" s="450"/>
      <c r="Y18" s="450"/>
      <c r="Z18" s="450"/>
      <c r="AA18" s="450"/>
      <c r="AB18" s="441"/>
      <c r="AC18" s="550">
        <v>51.2</v>
      </c>
      <c r="AD18" s="551"/>
      <c r="AE18" s="551"/>
      <c r="AF18" s="551"/>
      <c r="AG18" s="552"/>
      <c r="AH18" s="550">
        <v>49.8</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2935847</v>
      </c>
      <c r="BO18" s="432"/>
      <c r="BP18" s="432"/>
      <c r="BQ18" s="432"/>
      <c r="BR18" s="432"/>
      <c r="BS18" s="432"/>
      <c r="BT18" s="432"/>
      <c r="BU18" s="433"/>
      <c r="BV18" s="431">
        <v>2706486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50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4402631</v>
      </c>
      <c r="BO19" s="432"/>
      <c r="BP19" s="432"/>
      <c r="BQ19" s="432"/>
      <c r="BR19" s="432"/>
      <c r="BS19" s="432"/>
      <c r="BT19" s="432"/>
      <c r="BU19" s="433"/>
      <c r="BV19" s="431">
        <v>3824227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2543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5815210</v>
      </c>
      <c r="BO23" s="432"/>
      <c r="BP23" s="432"/>
      <c r="BQ23" s="432"/>
      <c r="BR23" s="432"/>
      <c r="BS23" s="432"/>
      <c r="BT23" s="432"/>
      <c r="BU23" s="433"/>
      <c r="BV23" s="431">
        <v>5978366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8200</v>
      </c>
      <c r="R24" s="483"/>
      <c r="S24" s="483"/>
      <c r="T24" s="483"/>
      <c r="U24" s="483"/>
      <c r="V24" s="525"/>
      <c r="W24" s="584"/>
      <c r="X24" s="572"/>
      <c r="Y24" s="573"/>
      <c r="Z24" s="481" t="s">
        <v>169</v>
      </c>
      <c r="AA24" s="461"/>
      <c r="AB24" s="461"/>
      <c r="AC24" s="461"/>
      <c r="AD24" s="461"/>
      <c r="AE24" s="461"/>
      <c r="AF24" s="461"/>
      <c r="AG24" s="462"/>
      <c r="AH24" s="482">
        <v>97</v>
      </c>
      <c r="AI24" s="483"/>
      <c r="AJ24" s="483"/>
      <c r="AK24" s="483"/>
      <c r="AL24" s="525"/>
      <c r="AM24" s="482">
        <v>294104</v>
      </c>
      <c r="AN24" s="483"/>
      <c r="AO24" s="483"/>
      <c r="AP24" s="483"/>
      <c r="AQ24" s="483"/>
      <c r="AR24" s="525"/>
      <c r="AS24" s="482">
        <v>3032</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3862589</v>
      </c>
      <c r="BO24" s="432"/>
      <c r="BP24" s="432"/>
      <c r="BQ24" s="432"/>
      <c r="BR24" s="432"/>
      <c r="BS24" s="432"/>
      <c r="BT24" s="432"/>
      <c r="BU24" s="433"/>
      <c r="BV24" s="431">
        <v>3981523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6400</v>
      </c>
      <c r="R25" s="483"/>
      <c r="S25" s="483"/>
      <c r="T25" s="483"/>
      <c r="U25" s="483"/>
      <c r="V25" s="525"/>
      <c r="W25" s="584"/>
      <c r="X25" s="572"/>
      <c r="Y25" s="573"/>
      <c r="Z25" s="481" t="s">
        <v>172</v>
      </c>
      <c r="AA25" s="461"/>
      <c r="AB25" s="461"/>
      <c r="AC25" s="461"/>
      <c r="AD25" s="461"/>
      <c r="AE25" s="461"/>
      <c r="AF25" s="461"/>
      <c r="AG25" s="462"/>
      <c r="AH25" s="482" t="s">
        <v>173</v>
      </c>
      <c r="AI25" s="483"/>
      <c r="AJ25" s="483"/>
      <c r="AK25" s="483"/>
      <c r="AL25" s="525"/>
      <c r="AM25" s="482" t="s">
        <v>173</v>
      </c>
      <c r="AN25" s="483"/>
      <c r="AO25" s="483"/>
      <c r="AP25" s="483"/>
      <c r="AQ25" s="483"/>
      <c r="AR25" s="525"/>
      <c r="AS25" s="482" t="s">
        <v>173</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575681</v>
      </c>
      <c r="BO25" s="395"/>
      <c r="BP25" s="395"/>
      <c r="BQ25" s="395"/>
      <c r="BR25" s="395"/>
      <c r="BS25" s="395"/>
      <c r="BT25" s="395"/>
      <c r="BU25" s="396"/>
      <c r="BV25" s="394">
        <v>245295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5750</v>
      </c>
      <c r="R26" s="483"/>
      <c r="S26" s="483"/>
      <c r="T26" s="483"/>
      <c r="U26" s="483"/>
      <c r="V26" s="525"/>
      <c r="W26" s="584"/>
      <c r="X26" s="572"/>
      <c r="Y26" s="573"/>
      <c r="Z26" s="481" t="s">
        <v>176</v>
      </c>
      <c r="AA26" s="594"/>
      <c r="AB26" s="594"/>
      <c r="AC26" s="594"/>
      <c r="AD26" s="594"/>
      <c r="AE26" s="594"/>
      <c r="AF26" s="594"/>
      <c r="AG26" s="595"/>
      <c r="AH26" s="482">
        <v>11</v>
      </c>
      <c r="AI26" s="483"/>
      <c r="AJ26" s="483"/>
      <c r="AK26" s="483"/>
      <c r="AL26" s="525"/>
      <c r="AM26" s="482">
        <v>33550</v>
      </c>
      <c r="AN26" s="483"/>
      <c r="AO26" s="483"/>
      <c r="AP26" s="483"/>
      <c r="AQ26" s="483"/>
      <c r="AR26" s="525"/>
      <c r="AS26" s="482">
        <v>3050</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173</v>
      </c>
      <c r="BO26" s="432"/>
      <c r="BP26" s="432"/>
      <c r="BQ26" s="432"/>
      <c r="BR26" s="432"/>
      <c r="BS26" s="432"/>
      <c r="BT26" s="432"/>
      <c r="BU26" s="433"/>
      <c r="BV26" s="431" t="s">
        <v>173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3200</v>
      </c>
      <c r="R27" s="483"/>
      <c r="S27" s="483"/>
      <c r="T27" s="483"/>
      <c r="U27" s="483"/>
      <c r="V27" s="525"/>
      <c r="W27" s="584"/>
      <c r="X27" s="572"/>
      <c r="Y27" s="573"/>
      <c r="Z27" s="481" t="s">
        <v>179</v>
      </c>
      <c r="AA27" s="461"/>
      <c r="AB27" s="461"/>
      <c r="AC27" s="461"/>
      <c r="AD27" s="461"/>
      <c r="AE27" s="461"/>
      <c r="AF27" s="461"/>
      <c r="AG27" s="462"/>
      <c r="AH27" s="482">
        <v>1</v>
      </c>
      <c r="AI27" s="483"/>
      <c r="AJ27" s="483"/>
      <c r="AK27" s="483"/>
      <c r="AL27" s="525"/>
      <c r="AM27" s="482" t="s">
        <v>180</v>
      </c>
      <c r="AN27" s="483"/>
      <c r="AO27" s="483"/>
      <c r="AP27" s="483"/>
      <c r="AQ27" s="483"/>
      <c r="AR27" s="525"/>
      <c r="AS27" s="482" t="s">
        <v>180</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182499</v>
      </c>
      <c r="BO27" s="608"/>
      <c r="BP27" s="608"/>
      <c r="BQ27" s="608"/>
      <c r="BR27" s="608"/>
      <c r="BS27" s="608"/>
      <c r="BT27" s="608"/>
      <c r="BU27" s="609"/>
      <c r="BV27" s="607">
        <v>182484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2700</v>
      </c>
      <c r="R28" s="483"/>
      <c r="S28" s="483"/>
      <c r="T28" s="483"/>
      <c r="U28" s="483"/>
      <c r="V28" s="525"/>
      <c r="W28" s="584"/>
      <c r="X28" s="572"/>
      <c r="Y28" s="573"/>
      <c r="Z28" s="481" t="s">
        <v>183</v>
      </c>
      <c r="AA28" s="461"/>
      <c r="AB28" s="461"/>
      <c r="AC28" s="461"/>
      <c r="AD28" s="461"/>
      <c r="AE28" s="461"/>
      <c r="AF28" s="461"/>
      <c r="AG28" s="462"/>
      <c r="AH28" s="482" t="s">
        <v>173</v>
      </c>
      <c r="AI28" s="483"/>
      <c r="AJ28" s="483"/>
      <c r="AK28" s="483"/>
      <c r="AL28" s="525"/>
      <c r="AM28" s="482" t="s">
        <v>173</v>
      </c>
      <c r="AN28" s="483"/>
      <c r="AO28" s="483"/>
      <c r="AP28" s="483"/>
      <c r="AQ28" s="483"/>
      <c r="AR28" s="525"/>
      <c r="AS28" s="482" t="s">
        <v>173</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741912</v>
      </c>
      <c r="BO28" s="395"/>
      <c r="BP28" s="395"/>
      <c r="BQ28" s="395"/>
      <c r="BR28" s="395"/>
      <c r="BS28" s="395"/>
      <c r="BT28" s="395"/>
      <c r="BU28" s="396"/>
      <c r="BV28" s="394">
        <v>837600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9</v>
      </c>
      <c r="M29" s="483"/>
      <c r="N29" s="483"/>
      <c r="O29" s="483"/>
      <c r="P29" s="525"/>
      <c r="Q29" s="482">
        <v>2550</v>
      </c>
      <c r="R29" s="483"/>
      <c r="S29" s="483"/>
      <c r="T29" s="483"/>
      <c r="U29" s="483"/>
      <c r="V29" s="525"/>
      <c r="W29" s="585"/>
      <c r="X29" s="586"/>
      <c r="Y29" s="587"/>
      <c r="Z29" s="481" t="s">
        <v>186</v>
      </c>
      <c r="AA29" s="461"/>
      <c r="AB29" s="461"/>
      <c r="AC29" s="461"/>
      <c r="AD29" s="461"/>
      <c r="AE29" s="461"/>
      <c r="AF29" s="461"/>
      <c r="AG29" s="462"/>
      <c r="AH29" s="482">
        <v>98</v>
      </c>
      <c r="AI29" s="483"/>
      <c r="AJ29" s="483"/>
      <c r="AK29" s="483"/>
      <c r="AL29" s="525"/>
      <c r="AM29" s="482">
        <v>298216</v>
      </c>
      <c r="AN29" s="483"/>
      <c r="AO29" s="483"/>
      <c r="AP29" s="483"/>
      <c r="AQ29" s="483"/>
      <c r="AR29" s="525"/>
      <c r="AS29" s="482">
        <v>3043</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144468</v>
      </c>
      <c r="BO29" s="432"/>
      <c r="BP29" s="432"/>
      <c r="BQ29" s="432"/>
      <c r="BR29" s="432"/>
      <c r="BS29" s="432"/>
      <c r="BT29" s="432"/>
      <c r="BU29" s="433"/>
      <c r="BV29" s="431">
        <v>136075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95.5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985051</v>
      </c>
      <c r="BO30" s="608"/>
      <c r="BP30" s="608"/>
      <c r="BQ30" s="608"/>
      <c r="BR30" s="608"/>
      <c r="BS30" s="608"/>
      <c r="BT30" s="608"/>
      <c r="BU30" s="609"/>
      <c r="BV30" s="607">
        <v>796318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195</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西村山広域行政事務組合（普通会計分）</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大江町産業振興公社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IF('各会計、関係団体の財政状況及び健全化判断比率'!B34="","",'各会計、関係団体の財政状況及び健全化判断比率'!B34)</f>
        <v>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西村山広域行政事務組合（事業会計分）</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9</v>
      </c>
      <c r="BF36" s="620"/>
      <c r="BG36" s="621" t="str">
        <f>IF('各会計、関係団体の財政状況及び健全化判断比率'!B35="","",'各会計、関係団体の財政状況及び健全化判断比率'!B35)</f>
        <v>宅地造成事業特別会計</v>
      </c>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山形県消防補償等組合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介護保険特別会計（介護サービス）</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山形県自治会館管理組合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山形県市町村職員退職手当組合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山形県後期高齢者医療広域連合（普通会計分）</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山形県後期高齢者医療広域連合（事業会計分）</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XqebTFcbIAYYiyWfCJSxpOlgbLA7eXDuJOQLL71QRh99dOP5Ve3571abRiAfaPZf98GiSPdLKjDd/vlEuyVEPA==" saltValue="gjO+FzLtqeHV8TrOCNvb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559</v>
      </c>
      <c r="D34" s="1212"/>
      <c r="E34" s="1213"/>
      <c r="F34" s="32">
        <v>8.56</v>
      </c>
      <c r="G34" s="33">
        <v>8.68</v>
      </c>
      <c r="H34" s="33">
        <v>9.02</v>
      </c>
      <c r="I34" s="33">
        <v>9.08</v>
      </c>
      <c r="J34" s="34">
        <v>8.91</v>
      </c>
      <c r="K34" s="22"/>
      <c r="L34" s="22"/>
      <c r="M34" s="22"/>
      <c r="N34" s="22"/>
      <c r="O34" s="22"/>
      <c r="P34" s="22"/>
    </row>
    <row r="35" spans="1:16" ht="39" customHeight="1" x14ac:dyDescent="0.15">
      <c r="A35" s="22"/>
      <c r="B35" s="35"/>
      <c r="C35" s="1206" t="s">
        <v>560</v>
      </c>
      <c r="D35" s="1207"/>
      <c r="E35" s="1208"/>
      <c r="F35" s="36">
        <v>5.94</v>
      </c>
      <c r="G35" s="37">
        <v>6.94</v>
      </c>
      <c r="H35" s="37">
        <v>5.17</v>
      </c>
      <c r="I35" s="37">
        <v>5.34</v>
      </c>
      <c r="J35" s="38">
        <v>8.7799999999999994</v>
      </c>
      <c r="K35" s="22"/>
      <c r="L35" s="22"/>
      <c r="M35" s="22"/>
      <c r="N35" s="22"/>
      <c r="O35" s="22"/>
      <c r="P35" s="22"/>
    </row>
    <row r="36" spans="1:16" ht="39" customHeight="1" x14ac:dyDescent="0.15">
      <c r="A36" s="22"/>
      <c r="B36" s="35"/>
      <c r="C36" s="1206" t="s">
        <v>561</v>
      </c>
      <c r="D36" s="1207"/>
      <c r="E36" s="1208"/>
      <c r="F36" s="36">
        <v>1.32</v>
      </c>
      <c r="G36" s="37">
        <v>1.05</v>
      </c>
      <c r="H36" s="37">
        <v>1.78</v>
      </c>
      <c r="I36" s="37">
        <v>1.57</v>
      </c>
      <c r="J36" s="38">
        <v>1.76</v>
      </c>
      <c r="K36" s="22"/>
      <c r="L36" s="22"/>
      <c r="M36" s="22"/>
      <c r="N36" s="22"/>
      <c r="O36" s="22"/>
      <c r="P36" s="22"/>
    </row>
    <row r="37" spans="1:16" ht="39" customHeight="1" x14ac:dyDescent="0.15">
      <c r="A37" s="22"/>
      <c r="B37" s="35"/>
      <c r="C37" s="1206" t="s">
        <v>562</v>
      </c>
      <c r="D37" s="1207"/>
      <c r="E37" s="1208"/>
      <c r="F37" s="36">
        <v>0.72</v>
      </c>
      <c r="G37" s="37">
        <v>0.71</v>
      </c>
      <c r="H37" s="37">
        <v>0.87</v>
      </c>
      <c r="I37" s="37">
        <v>1.82</v>
      </c>
      <c r="J37" s="38">
        <v>1.47</v>
      </c>
      <c r="K37" s="22"/>
      <c r="L37" s="22"/>
      <c r="M37" s="22"/>
      <c r="N37" s="22"/>
      <c r="O37" s="22"/>
      <c r="P37" s="22"/>
    </row>
    <row r="38" spans="1:16" ht="39" customHeight="1" x14ac:dyDescent="0.15">
      <c r="A38" s="22"/>
      <c r="B38" s="35"/>
      <c r="C38" s="1206" t="s">
        <v>563</v>
      </c>
      <c r="D38" s="1207"/>
      <c r="E38" s="1208"/>
      <c r="F38" s="36">
        <v>2.4300000000000002</v>
      </c>
      <c r="G38" s="37">
        <v>2.36</v>
      </c>
      <c r="H38" s="37">
        <v>0.68</v>
      </c>
      <c r="I38" s="37">
        <v>1.62</v>
      </c>
      <c r="J38" s="38">
        <v>1.27</v>
      </c>
      <c r="K38" s="22"/>
      <c r="L38" s="22"/>
      <c r="M38" s="22"/>
      <c r="N38" s="22"/>
      <c r="O38" s="22"/>
      <c r="P38" s="22"/>
    </row>
    <row r="39" spans="1:16" ht="39" customHeight="1" x14ac:dyDescent="0.15">
      <c r="A39" s="22"/>
      <c r="B39" s="35"/>
      <c r="C39" s="1206" t="s">
        <v>564</v>
      </c>
      <c r="D39" s="1207"/>
      <c r="E39" s="1208"/>
      <c r="F39" s="36">
        <v>0.25</v>
      </c>
      <c r="G39" s="37">
        <v>0.15</v>
      </c>
      <c r="H39" s="37">
        <v>0.09</v>
      </c>
      <c r="I39" s="37">
        <v>0.08</v>
      </c>
      <c r="J39" s="38">
        <v>0.81</v>
      </c>
      <c r="K39" s="22"/>
      <c r="L39" s="22"/>
      <c r="M39" s="22"/>
      <c r="N39" s="22"/>
      <c r="O39" s="22"/>
      <c r="P39" s="22"/>
    </row>
    <row r="40" spans="1:16" ht="39" customHeight="1" x14ac:dyDescent="0.15">
      <c r="A40" s="22"/>
      <c r="B40" s="35"/>
      <c r="C40" s="1206" t="s">
        <v>565</v>
      </c>
      <c r="D40" s="1207"/>
      <c r="E40" s="1208"/>
      <c r="F40" s="36">
        <v>0.05</v>
      </c>
      <c r="G40" s="37">
        <v>0.04</v>
      </c>
      <c r="H40" s="37">
        <v>0.05</v>
      </c>
      <c r="I40" s="37">
        <v>0.06</v>
      </c>
      <c r="J40" s="38">
        <v>7.0000000000000007E-2</v>
      </c>
      <c r="K40" s="22"/>
      <c r="L40" s="22"/>
      <c r="M40" s="22"/>
      <c r="N40" s="22"/>
      <c r="O40" s="22"/>
      <c r="P40" s="22"/>
    </row>
    <row r="41" spans="1:16" ht="39" customHeight="1" x14ac:dyDescent="0.15">
      <c r="A41" s="22"/>
      <c r="B41" s="35"/>
      <c r="C41" s="1206" t="s">
        <v>566</v>
      </c>
      <c r="D41" s="1207"/>
      <c r="E41" s="1208"/>
      <c r="F41" s="36">
        <v>7.0000000000000007E-2</v>
      </c>
      <c r="G41" s="37">
        <v>7.0000000000000007E-2</v>
      </c>
      <c r="H41" s="37">
        <v>7.0000000000000007E-2</v>
      </c>
      <c r="I41" s="37">
        <v>0.06</v>
      </c>
      <c r="J41" s="38">
        <v>0.05</v>
      </c>
      <c r="K41" s="22"/>
      <c r="L41" s="22"/>
      <c r="M41" s="22"/>
      <c r="N41" s="22"/>
      <c r="O41" s="22"/>
      <c r="P41" s="22"/>
    </row>
    <row r="42" spans="1:16" ht="39" customHeight="1" x14ac:dyDescent="0.15">
      <c r="A42" s="22"/>
      <c r="B42" s="39"/>
      <c r="C42" s="1206" t="s">
        <v>567</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568</v>
      </c>
      <c r="D43" s="1210"/>
      <c r="E43" s="1211"/>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q5xqRIoRGm59Zcj3nKs0UI16BJ1pbwcypjmQm9/9x8sI/LnPTP1dbsIC3GxBtH3J/Z9lzwQWVWsaxbd3dAtSw==" saltValue="EqbLaMT1Kaih8x7XmY0J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430</v>
      </c>
      <c r="L45" s="60">
        <v>424</v>
      </c>
      <c r="M45" s="60">
        <v>463</v>
      </c>
      <c r="N45" s="60">
        <v>483</v>
      </c>
      <c r="O45" s="61">
        <v>581</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512</v>
      </c>
      <c r="L46" s="64" t="s">
        <v>512</v>
      </c>
      <c r="M46" s="64" t="s">
        <v>512</v>
      </c>
      <c r="N46" s="64" t="s">
        <v>512</v>
      </c>
      <c r="O46" s="65" t="s">
        <v>512</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512</v>
      </c>
      <c r="L47" s="64" t="s">
        <v>512</v>
      </c>
      <c r="M47" s="64" t="s">
        <v>512</v>
      </c>
      <c r="N47" s="64" t="s">
        <v>512</v>
      </c>
      <c r="O47" s="65" t="s">
        <v>512</v>
      </c>
      <c r="P47" s="48"/>
      <c r="Q47" s="48"/>
      <c r="R47" s="48"/>
      <c r="S47" s="48"/>
      <c r="T47" s="48"/>
      <c r="U47" s="48"/>
    </row>
    <row r="48" spans="1:21" ht="30.75" customHeight="1" x14ac:dyDescent="0.15">
      <c r="A48" s="48"/>
      <c r="B48" s="1216"/>
      <c r="C48" s="1217"/>
      <c r="D48" s="62"/>
      <c r="E48" s="1222" t="s">
        <v>14</v>
      </c>
      <c r="F48" s="1222"/>
      <c r="G48" s="1222"/>
      <c r="H48" s="1222"/>
      <c r="I48" s="1222"/>
      <c r="J48" s="1223"/>
      <c r="K48" s="63">
        <v>176</v>
      </c>
      <c r="L48" s="64">
        <v>178</v>
      </c>
      <c r="M48" s="64">
        <v>185</v>
      </c>
      <c r="N48" s="64">
        <v>185</v>
      </c>
      <c r="O48" s="65">
        <v>186</v>
      </c>
      <c r="P48" s="48"/>
      <c r="Q48" s="48"/>
      <c r="R48" s="48"/>
      <c r="S48" s="48"/>
      <c r="T48" s="48"/>
      <c r="U48" s="48"/>
    </row>
    <row r="49" spans="1:21" ht="30.75" customHeight="1" x14ac:dyDescent="0.15">
      <c r="A49" s="48"/>
      <c r="B49" s="1216"/>
      <c r="C49" s="1217"/>
      <c r="D49" s="62"/>
      <c r="E49" s="1222" t="s">
        <v>15</v>
      </c>
      <c r="F49" s="1222"/>
      <c r="G49" s="1222"/>
      <c r="H49" s="1222"/>
      <c r="I49" s="1222"/>
      <c r="J49" s="1223"/>
      <c r="K49" s="63">
        <v>7</v>
      </c>
      <c r="L49" s="64">
        <v>7</v>
      </c>
      <c r="M49" s="64">
        <v>6</v>
      </c>
      <c r="N49" s="64">
        <v>22</v>
      </c>
      <c r="O49" s="65">
        <v>22</v>
      </c>
      <c r="P49" s="48"/>
      <c r="Q49" s="48"/>
      <c r="R49" s="48"/>
      <c r="S49" s="48"/>
      <c r="T49" s="48"/>
      <c r="U49" s="48"/>
    </row>
    <row r="50" spans="1:21" ht="30.75" customHeight="1" x14ac:dyDescent="0.15">
      <c r="A50" s="48"/>
      <c r="B50" s="1216"/>
      <c r="C50" s="1217"/>
      <c r="D50" s="62"/>
      <c r="E50" s="1222" t="s">
        <v>16</v>
      </c>
      <c r="F50" s="1222"/>
      <c r="G50" s="1222"/>
      <c r="H50" s="1222"/>
      <c r="I50" s="1222"/>
      <c r="J50" s="1223"/>
      <c r="K50" s="63" t="s">
        <v>512</v>
      </c>
      <c r="L50" s="64" t="s">
        <v>512</v>
      </c>
      <c r="M50" s="64" t="s">
        <v>512</v>
      </c>
      <c r="N50" s="64" t="s">
        <v>512</v>
      </c>
      <c r="O50" s="65" t="s">
        <v>512</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0</v>
      </c>
      <c r="M51" s="64" t="s">
        <v>512</v>
      </c>
      <c r="N51" s="64">
        <v>0</v>
      </c>
      <c r="O51" s="65" t="s">
        <v>512</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513</v>
      </c>
      <c r="L52" s="64">
        <v>507</v>
      </c>
      <c r="M52" s="64">
        <v>514</v>
      </c>
      <c r="N52" s="64">
        <v>520</v>
      </c>
      <c r="O52" s="65">
        <v>553</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100</v>
      </c>
      <c r="L53" s="69">
        <v>102</v>
      </c>
      <c r="M53" s="69">
        <v>140</v>
      </c>
      <c r="N53" s="69">
        <v>170</v>
      </c>
      <c r="O53" s="70">
        <v>236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592</v>
      </c>
      <c r="L57" s="84" t="s">
        <v>512</v>
      </c>
      <c r="M57" s="84" t="s">
        <v>512</v>
      </c>
      <c r="N57" s="84" t="s">
        <v>512</v>
      </c>
      <c r="O57" s="85" t="s">
        <v>512</v>
      </c>
    </row>
    <row r="58" spans="1:21" ht="31.5" customHeight="1" thickBot="1" x14ac:dyDescent="0.2">
      <c r="B58" s="1232"/>
      <c r="C58" s="1233"/>
      <c r="D58" s="1237" t="s">
        <v>26</v>
      </c>
      <c r="E58" s="1238"/>
      <c r="F58" s="1238"/>
      <c r="G58" s="1238"/>
      <c r="H58" s="1238"/>
      <c r="I58" s="1238"/>
      <c r="J58" s="1239"/>
      <c r="K58" s="86" t="s">
        <v>512</v>
      </c>
      <c r="L58" s="87" t="s">
        <v>512</v>
      </c>
      <c r="M58" s="87" t="s">
        <v>512</v>
      </c>
      <c r="N58" s="87" t="s">
        <v>512</v>
      </c>
      <c r="O58" s="88" t="s">
        <v>512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fWenY1yDys02u7n7LwR7LgBCNguPWFa73eZ4DEFaTa1q6kgtcFK5yntqFQ12qZQWpn3jZ15kdkZVCufeYSbAw==" saltValue="4nDgDjfsMEI5OpLEQOtH6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40" t="s">
        <v>29</v>
      </c>
      <c r="C41" s="1241"/>
      <c r="D41" s="102"/>
      <c r="E41" s="1246" t="s">
        <v>30</v>
      </c>
      <c r="F41" s="1246"/>
      <c r="G41" s="1246"/>
      <c r="H41" s="1247"/>
      <c r="I41" s="103">
        <v>5651</v>
      </c>
      <c r="J41" s="104">
        <v>5935</v>
      </c>
      <c r="K41" s="104">
        <v>5911</v>
      </c>
      <c r="L41" s="104">
        <v>5978</v>
      </c>
      <c r="M41" s="105">
        <v>5815</v>
      </c>
    </row>
    <row r="42" spans="2:13" ht="27.75" customHeight="1" x14ac:dyDescent="0.15">
      <c r="B42" s="1242"/>
      <c r="C42" s="1243"/>
      <c r="D42" s="106"/>
      <c r="E42" s="1248" t="s">
        <v>31</v>
      </c>
      <c r="F42" s="1248"/>
      <c r="G42" s="1248"/>
      <c r="H42" s="1249"/>
      <c r="I42" s="107">
        <v>12</v>
      </c>
      <c r="J42" s="108" t="s">
        <v>512</v>
      </c>
      <c r="K42" s="108" t="s">
        <v>512</v>
      </c>
      <c r="L42" s="108" t="s">
        <v>512</v>
      </c>
      <c r="M42" s="109" t="s">
        <v>512</v>
      </c>
    </row>
    <row r="43" spans="2:13" ht="27.75" customHeight="1" x14ac:dyDescent="0.15">
      <c r="B43" s="1242"/>
      <c r="C43" s="1243"/>
      <c r="D43" s="106"/>
      <c r="E43" s="1248" t="s">
        <v>32</v>
      </c>
      <c r="F43" s="1248"/>
      <c r="G43" s="1248"/>
      <c r="H43" s="1249"/>
      <c r="I43" s="107">
        <v>2218</v>
      </c>
      <c r="J43" s="108">
        <v>2054</v>
      </c>
      <c r="K43" s="108">
        <v>1904</v>
      </c>
      <c r="L43" s="108">
        <v>1812</v>
      </c>
      <c r="M43" s="109">
        <v>1693</v>
      </c>
    </row>
    <row r="44" spans="2:13" ht="27.75" customHeight="1" x14ac:dyDescent="0.15">
      <c r="B44" s="1242"/>
      <c r="C44" s="1243"/>
      <c r="D44" s="106"/>
      <c r="E44" s="1248" t="s">
        <v>33</v>
      </c>
      <c r="F44" s="1248"/>
      <c r="G44" s="1248"/>
      <c r="H44" s="1249"/>
      <c r="I44" s="107">
        <v>150</v>
      </c>
      <c r="J44" s="108">
        <v>151</v>
      </c>
      <c r="K44" s="108">
        <v>145</v>
      </c>
      <c r="L44" s="108">
        <v>139</v>
      </c>
      <c r="M44" s="109">
        <v>120</v>
      </c>
    </row>
    <row r="45" spans="2:13" ht="27.75" customHeight="1" x14ac:dyDescent="0.15">
      <c r="B45" s="1242"/>
      <c r="C45" s="1243"/>
      <c r="D45" s="106"/>
      <c r="E45" s="1248" t="s">
        <v>34</v>
      </c>
      <c r="F45" s="1248"/>
      <c r="G45" s="1248"/>
      <c r="H45" s="1249"/>
      <c r="I45" s="107">
        <v>901</v>
      </c>
      <c r="J45" s="108">
        <v>890</v>
      </c>
      <c r="K45" s="108">
        <v>840</v>
      </c>
      <c r="L45" s="108">
        <v>819</v>
      </c>
      <c r="M45" s="109">
        <v>798</v>
      </c>
    </row>
    <row r="46" spans="2:13" ht="27.75" customHeight="1" x14ac:dyDescent="0.15">
      <c r="B46" s="1242"/>
      <c r="C46" s="1243"/>
      <c r="D46" s="110"/>
      <c r="E46" s="1248" t="s">
        <v>35</v>
      </c>
      <c r="F46" s="1248"/>
      <c r="G46" s="1248"/>
      <c r="H46" s="1249"/>
      <c r="I46" s="107" t="s">
        <v>512</v>
      </c>
      <c r="J46" s="108" t="s">
        <v>512</v>
      </c>
      <c r="K46" s="108" t="s">
        <v>512</v>
      </c>
      <c r="L46" s="108" t="s">
        <v>512</v>
      </c>
      <c r="M46" s="109" t="s">
        <v>512</v>
      </c>
    </row>
    <row r="47" spans="2:13" ht="27.75" customHeight="1" x14ac:dyDescent="0.15">
      <c r="B47" s="1242"/>
      <c r="C47" s="1243"/>
      <c r="D47" s="111"/>
      <c r="E47" s="1250" t="s">
        <v>36</v>
      </c>
      <c r="F47" s="1251"/>
      <c r="G47" s="1251"/>
      <c r="H47" s="1252"/>
      <c r="I47" s="107" t="s">
        <v>512</v>
      </c>
      <c r="J47" s="108" t="s">
        <v>512</v>
      </c>
      <c r="K47" s="108" t="s">
        <v>512</v>
      </c>
      <c r="L47" s="108" t="s">
        <v>512</v>
      </c>
      <c r="M47" s="109" t="s">
        <v>512</v>
      </c>
    </row>
    <row r="48" spans="2:13" ht="27.75" customHeight="1" x14ac:dyDescent="0.15">
      <c r="B48" s="1242"/>
      <c r="C48" s="1243"/>
      <c r="D48" s="106"/>
      <c r="E48" s="1248" t="s">
        <v>37</v>
      </c>
      <c r="F48" s="1248"/>
      <c r="G48" s="1248"/>
      <c r="H48" s="1249"/>
      <c r="I48" s="107" t="s">
        <v>512</v>
      </c>
      <c r="J48" s="108" t="s">
        <v>512</v>
      </c>
      <c r="K48" s="108" t="s">
        <v>512</v>
      </c>
      <c r="L48" s="108" t="s">
        <v>512</v>
      </c>
      <c r="M48" s="109" t="s">
        <v>512</v>
      </c>
    </row>
    <row r="49" spans="2:13" ht="27.75" customHeight="1" x14ac:dyDescent="0.15">
      <c r="B49" s="1244"/>
      <c r="C49" s="1245"/>
      <c r="D49" s="106"/>
      <c r="E49" s="1248" t="s">
        <v>38</v>
      </c>
      <c r="F49" s="1248"/>
      <c r="G49" s="1248"/>
      <c r="H49" s="1249"/>
      <c r="I49" s="107" t="s">
        <v>512</v>
      </c>
      <c r="J49" s="108" t="s">
        <v>512</v>
      </c>
      <c r="K49" s="108" t="s">
        <v>512</v>
      </c>
      <c r="L49" s="108" t="s">
        <v>512</v>
      </c>
      <c r="M49" s="109" t="s">
        <v>512</v>
      </c>
    </row>
    <row r="50" spans="2:13" ht="27.75" customHeight="1" x14ac:dyDescent="0.15">
      <c r="B50" s="1253" t="s">
        <v>39</v>
      </c>
      <c r="C50" s="1254"/>
      <c r="D50" s="112"/>
      <c r="E50" s="1248" t="s">
        <v>40</v>
      </c>
      <c r="F50" s="1248"/>
      <c r="G50" s="1248"/>
      <c r="H50" s="1249"/>
      <c r="I50" s="107">
        <v>1905</v>
      </c>
      <c r="J50" s="108">
        <v>1982</v>
      </c>
      <c r="K50" s="108">
        <v>2102</v>
      </c>
      <c r="L50" s="108">
        <v>2321</v>
      </c>
      <c r="M50" s="109">
        <v>2402</v>
      </c>
    </row>
    <row r="51" spans="2:13" ht="27.75" customHeight="1" x14ac:dyDescent="0.15">
      <c r="B51" s="1242"/>
      <c r="C51" s="1243"/>
      <c r="D51" s="106"/>
      <c r="E51" s="1248" t="s">
        <v>41</v>
      </c>
      <c r="F51" s="1248"/>
      <c r="G51" s="1248"/>
      <c r="H51" s="1249"/>
      <c r="I51" s="107">
        <v>243</v>
      </c>
      <c r="J51" s="108">
        <v>220</v>
      </c>
      <c r="K51" s="108">
        <v>213</v>
      </c>
      <c r="L51" s="108">
        <v>260</v>
      </c>
      <c r="M51" s="109">
        <v>244</v>
      </c>
    </row>
    <row r="52" spans="2:13" ht="27.75" customHeight="1" x14ac:dyDescent="0.15">
      <c r="B52" s="1244"/>
      <c r="C52" s="1245"/>
      <c r="D52" s="106"/>
      <c r="E52" s="1248" t="s">
        <v>42</v>
      </c>
      <c r="F52" s="1248"/>
      <c r="G52" s="1248"/>
      <c r="H52" s="1249"/>
      <c r="I52" s="107">
        <v>5760</v>
      </c>
      <c r="J52" s="108">
        <v>5832</v>
      </c>
      <c r="K52" s="108">
        <v>5712</v>
      </c>
      <c r="L52" s="108">
        <v>5625</v>
      </c>
      <c r="M52" s="109">
        <v>5457</v>
      </c>
    </row>
    <row r="53" spans="2:13" ht="27.75" customHeight="1" thickBot="1" x14ac:dyDescent="0.2">
      <c r="B53" s="1255" t="s">
        <v>43</v>
      </c>
      <c r="C53" s="1256"/>
      <c r="D53" s="113"/>
      <c r="E53" s="1257" t="s">
        <v>44</v>
      </c>
      <c r="F53" s="1257"/>
      <c r="G53" s="1257"/>
      <c r="H53" s="1258"/>
      <c r="I53" s="114">
        <v>1024</v>
      </c>
      <c r="J53" s="115">
        <v>996</v>
      </c>
      <c r="K53" s="115">
        <v>772</v>
      </c>
      <c r="L53" s="115">
        <v>543</v>
      </c>
      <c r="M53" s="116">
        <v>322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QXYbZJtgq02b5ISbXUEvjnlzSToLTli90dbvvoY/r2S1n1Cp8JfiadUKGUwfxS0Apnt4ZfS+tjIp+MIbu9+w==" saltValue="TprOGpZY0+1I5LrYnBSl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47</v>
      </c>
      <c r="D55" s="1267"/>
      <c r="E55" s="1268"/>
      <c r="F55" s="128">
        <v>745</v>
      </c>
      <c r="G55" s="128">
        <v>838</v>
      </c>
      <c r="H55" s="129">
        <v>742</v>
      </c>
    </row>
    <row r="56" spans="2:8" ht="52.5" customHeight="1" x14ac:dyDescent="0.15">
      <c r="B56" s="130"/>
      <c r="C56" s="1269" t="s">
        <v>48</v>
      </c>
      <c r="D56" s="1269"/>
      <c r="E56" s="1270"/>
      <c r="F56" s="131">
        <v>128</v>
      </c>
      <c r="G56" s="131">
        <v>136</v>
      </c>
      <c r="H56" s="132">
        <v>144</v>
      </c>
    </row>
    <row r="57" spans="2:8" ht="53.25" customHeight="1" x14ac:dyDescent="0.15">
      <c r="B57" s="130"/>
      <c r="C57" s="1271" t="s">
        <v>49</v>
      </c>
      <c r="D57" s="1271"/>
      <c r="E57" s="1272"/>
      <c r="F57" s="133">
        <v>673</v>
      </c>
      <c r="G57" s="133">
        <v>796</v>
      </c>
      <c r="H57" s="134">
        <v>985</v>
      </c>
    </row>
    <row r="58" spans="2:8" ht="45.75" customHeight="1" x14ac:dyDescent="0.15">
      <c r="B58" s="135"/>
      <c r="C58" s="1259" t="s">
        <v>587</v>
      </c>
      <c r="D58" s="1260"/>
      <c r="E58" s="1261"/>
      <c r="F58" s="136">
        <v>415</v>
      </c>
      <c r="G58" s="136">
        <v>455</v>
      </c>
      <c r="H58" s="137">
        <v>501</v>
      </c>
    </row>
    <row r="59" spans="2:8" ht="45.75" customHeight="1" x14ac:dyDescent="0.15">
      <c r="B59" s="135"/>
      <c r="C59" s="1259" t="s">
        <v>588</v>
      </c>
      <c r="D59" s="1260"/>
      <c r="E59" s="1261"/>
      <c r="F59" s="136">
        <v>97</v>
      </c>
      <c r="G59" s="136">
        <v>192</v>
      </c>
      <c r="H59" s="137">
        <v>263</v>
      </c>
    </row>
    <row r="60" spans="2:8" ht="45.75" customHeight="1" x14ac:dyDescent="0.15">
      <c r="B60" s="135"/>
      <c r="C60" s="1259" t="s">
        <v>589</v>
      </c>
      <c r="D60" s="1260"/>
      <c r="E60" s="1261"/>
      <c r="F60" s="136">
        <v>0</v>
      </c>
      <c r="G60" s="136">
        <v>0</v>
      </c>
      <c r="H60" s="137">
        <v>50</v>
      </c>
    </row>
    <row r="61" spans="2:8" ht="45.75" customHeight="1" x14ac:dyDescent="0.15">
      <c r="B61" s="135"/>
      <c r="C61" s="1259" t="s">
        <v>590</v>
      </c>
      <c r="D61" s="1260"/>
      <c r="E61" s="1261"/>
      <c r="F61" s="136">
        <v>50</v>
      </c>
      <c r="G61" s="136">
        <v>50</v>
      </c>
      <c r="H61" s="137">
        <v>50</v>
      </c>
    </row>
    <row r="62" spans="2:8" ht="45.75" customHeight="1" thickBot="1" x14ac:dyDescent="0.2">
      <c r="B62" s="138"/>
      <c r="C62" s="1262" t="s">
        <v>591</v>
      </c>
      <c r="D62" s="1263"/>
      <c r="E62" s="1264"/>
      <c r="F62" s="139">
        <v>30</v>
      </c>
      <c r="G62" s="139">
        <v>30</v>
      </c>
      <c r="H62" s="140">
        <v>30</v>
      </c>
    </row>
    <row r="63" spans="2:8" ht="52.5" customHeight="1" thickBot="1" x14ac:dyDescent="0.2">
      <c r="B63" s="141"/>
      <c r="C63" s="1265" t="s">
        <v>50</v>
      </c>
      <c r="D63" s="1265"/>
      <c r="E63" s="1266"/>
      <c r="F63" s="142">
        <v>1546</v>
      </c>
      <c r="G63" s="142">
        <v>1770</v>
      </c>
      <c r="H63" s="143">
        <v>1871</v>
      </c>
    </row>
    <row r="64" spans="2:8" ht="15" customHeight="1" x14ac:dyDescent="0.15"/>
  </sheetData>
  <sheetProtection algorithmName="SHA-512" hashValue="08F/Xpl4OHjLghbwgLE48+Q+tNo3xVQ8f+x05l5yOsvG245L5cm1H1qbuYTNDQcrBUDf5i4bDsaX4kZbi3JMkQ==" saltValue="f/nMGkyGhxv0n0SsxvJR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160277</v>
      </c>
      <c r="E3" s="162"/>
      <c r="F3" s="163">
        <v>138651</v>
      </c>
      <c r="G3" s="164"/>
      <c r="H3" s="165"/>
    </row>
    <row r="4" spans="1:8" x14ac:dyDescent="0.15">
      <c r="A4" s="166"/>
      <c r="B4" s="167"/>
      <c r="C4" s="168"/>
      <c r="D4" s="169">
        <v>129160</v>
      </c>
      <c r="E4" s="170"/>
      <c r="F4" s="171">
        <v>71211</v>
      </c>
      <c r="G4" s="172"/>
      <c r="H4" s="173"/>
    </row>
    <row r="5" spans="1:8" x14ac:dyDescent="0.15">
      <c r="A5" s="154" t="s">
        <v>545</v>
      </c>
      <c r="B5" s="159"/>
      <c r="C5" s="160"/>
      <c r="D5" s="161">
        <v>132030</v>
      </c>
      <c r="E5" s="162"/>
      <c r="F5" s="163">
        <v>122882</v>
      </c>
      <c r="G5" s="164"/>
      <c r="H5" s="165"/>
    </row>
    <row r="6" spans="1:8" x14ac:dyDescent="0.15">
      <c r="A6" s="166"/>
      <c r="B6" s="167"/>
      <c r="C6" s="168"/>
      <c r="D6" s="169">
        <v>48802</v>
      </c>
      <c r="E6" s="170"/>
      <c r="F6" s="171">
        <v>65785</v>
      </c>
      <c r="G6" s="172"/>
      <c r="H6" s="173"/>
    </row>
    <row r="7" spans="1:8" x14ac:dyDescent="0.15">
      <c r="A7" s="154" t="s">
        <v>546</v>
      </c>
      <c r="B7" s="159"/>
      <c r="C7" s="160"/>
      <c r="D7" s="161">
        <v>94738</v>
      </c>
      <c r="E7" s="162"/>
      <c r="F7" s="163">
        <v>114790</v>
      </c>
      <c r="G7" s="164"/>
      <c r="H7" s="165"/>
    </row>
    <row r="8" spans="1:8" x14ac:dyDescent="0.15">
      <c r="A8" s="166"/>
      <c r="B8" s="167"/>
      <c r="C8" s="168"/>
      <c r="D8" s="169">
        <v>61093</v>
      </c>
      <c r="E8" s="170"/>
      <c r="F8" s="171">
        <v>55601</v>
      </c>
      <c r="G8" s="172"/>
      <c r="H8" s="173"/>
    </row>
    <row r="9" spans="1:8" x14ac:dyDescent="0.15">
      <c r="A9" s="154" t="s">
        <v>547</v>
      </c>
      <c r="B9" s="159"/>
      <c r="C9" s="160"/>
      <c r="D9" s="161">
        <v>92633</v>
      </c>
      <c r="E9" s="162"/>
      <c r="F9" s="163">
        <v>126262</v>
      </c>
      <c r="G9" s="164"/>
      <c r="H9" s="165"/>
    </row>
    <row r="10" spans="1:8" x14ac:dyDescent="0.15">
      <c r="A10" s="166"/>
      <c r="B10" s="167"/>
      <c r="C10" s="168"/>
      <c r="D10" s="169">
        <v>51377</v>
      </c>
      <c r="E10" s="170"/>
      <c r="F10" s="171">
        <v>56769</v>
      </c>
      <c r="G10" s="172"/>
      <c r="H10" s="173"/>
    </row>
    <row r="11" spans="1:8" x14ac:dyDescent="0.15">
      <c r="A11" s="154" t="s">
        <v>548</v>
      </c>
      <c r="B11" s="159"/>
      <c r="C11" s="160"/>
      <c r="D11" s="161">
        <v>69540</v>
      </c>
      <c r="E11" s="162"/>
      <c r="F11" s="163">
        <v>126525</v>
      </c>
      <c r="G11" s="164"/>
      <c r="H11" s="165"/>
    </row>
    <row r="12" spans="1:8" x14ac:dyDescent="0.15">
      <c r="A12" s="166"/>
      <c r="B12" s="167"/>
      <c r="C12" s="174"/>
      <c r="D12" s="169">
        <v>36414</v>
      </c>
      <c r="E12" s="170"/>
      <c r="F12" s="171">
        <v>67052</v>
      </c>
      <c r="G12" s="172"/>
      <c r="H12" s="173"/>
    </row>
    <row r="13" spans="1:8" x14ac:dyDescent="0.15">
      <c r="A13" s="154"/>
      <c r="B13" s="159"/>
      <c r="C13" s="175"/>
      <c r="D13" s="176">
        <v>109844</v>
      </c>
      <c r="E13" s="177"/>
      <c r="F13" s="178">
        <v>125822</v>
      </c>
      <c r="G13" s="179"/>
      <c r="H13" s="165"/>
    </row>
    <row r="14" spans="1:8" x14ac:dyDescent="0.15">
      <c r="A14" s="166"/>
      <c r="B14" s="167"/>
      <c r="C14" s="168"/>
      <c r="D14" s="169">
        <v>65369</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5.94</v>
      </c>
      <c r="C19" s="180">
        <f>ROUND(VALUE(SUBSTITUTE(実質収支比率等に係る経年分析!G$48,"▲","-")),2)</f>
        <v>6.95</v>
      </c>
      <c r="D19" s="180">
        <f>ROUND(VALUE(SUBSTITUTE(実質収支比率等に係る経年分析!H$48,"▲","-")),2)</f>
        <v>5.18</v>
      </c>
      <c r="E19" s="180">
        <f>ROUND(VALUE(SUBSTITUTE(実質収支比率等に係る経年分析!I$48,"▲","-")),2)</f>
        <v>5.35</v>
      </c>
      <c r="F19" s="180">
        <f>ROUND(VALUE(SUBSTITUTE(実質収支比率等に係る経年分析!J$48,"▲","-")),2)</f>
        <v>8.7899999999999991</v>
      </c>
    </row>
    <row r="20" spans="1:11" x14ac:dyDescent="0.15">
      <c r="A20" s="180" t="s">
        <v>54</v>
      </c>
      <c r="B20" s="180">
        <f>ROUND(VALUE(SUBSTITUTE(実質収支比率等に係る経年分析!F$47,"▲","-")),2)</f>
        <v>23.92</v>
      </c>
      <c r="C20" s="180">
        <f>ROUND(VALUE(SUBSTITUTE(実質収支比率等に係る経年分析!G$47,"▲","-")),2)</f>
        <v>21.45</v>
      </c>
      <c r="D20" s="180">
        <f>ROUND(VALUE(SUBSTITUTE(実質収支比率等に係る経年分析!H$47,"▲","-")),2)</f>
        <v>23.83</v>
      </c>
      <c r="E20" s="180">
        <f>ROUND(VALUE(SUBSTITUTE(実質収支比率等に係る経年分析!I$47,"▲","-")),2)</f>
        <v>26.7</v>
      </c>
      <c r="F20" s="180">
        <f>ROUND(VALUE(SUBSTITUTE(実質収支比率等に係る経年分析!J$47,"▲","-")),2)</f>
        <v>22.09</v>
      </c>
    </row>
    <row r="21" spans="1:11" x14ac:dyDescent="0.15">
      <c r="A21" s="180" t="s">
        <v>55</v>
      </c>
      <c r="B21" s="180">
        <f>IF(ISNUMBER(VALUE(SUBSTITUTE(実質収支比率等に係る経年分析!F$49,"▲","-"))),ROUND(VALUE(SUBSTITUTE(実質収支比率等に係る経年分析!F$49,"▲","-")),2),NA())</f>
        <v>-4.7699999999999996</v>
      </c>
      <c r="C21" s="180">
        <f>IF(ISNUMBER(VALUE(SUBSTITUTE(実質収支比率等に係る経年分析!G$49,"▲","-"))),ROUND(VALUE(SUBSTITUTE(実質収支比率等に係る経年分析!G$49,"▲","-")),2),NA())</f>
        <v>-1.63</v>
      </c>
      <c r="D21" s="180">
        <f>IF(ISNUMBER(VALUE(SUBSTITUTE(実質収支比率等に係る経年分析!H$49,"▲","-"))),ROUND(VALUE(SUBSTITUTE(実質収支比率等に係る経年分析!H$49,"▲","-")),2),NA())</f>
        <v>0.63</v>
      </c>
      <c r="E21" s="180">
        <f>IF(ISNUMBER(VALUE(SUBSTITUTE(実質収支比率等に係る経年分析!I$49,"▲","-"))),ROUND(VALUE(SUBSTITUTE(実質収支比率等に係る経年分析!I$49,"▲","-")),2),NA())</f>
        <v>3.13</v>
      </c>
      <c r="F21" s="180">
        <f>IF(ISNUMBER(VALUE(SUBSTITUTE(実質収支比率等に係る経年分析!J$49,"▲","-"))),ROUND(VALUE(SUBSTITUTE(実質収支比率等に係る経年分析!J$49,"▲","-")),2),NA())</f>
        <v>0.94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2.4300000000000002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1.27</v>
      </c>
    </row>
    <row r="33" spans="1:16" x14ac:dyDescent="0.15">
      <c r="A33" s="181" t="str">
        <f>IF(連結実質赤字比率に係る赤字・黒字の構成分析!C$37="",NA(),連結実質赤字比率に係る赤字・黒字の構成分析!C$37)</f>
        <v>宅地造成事業特別会計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8.7799999999999994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513</v>
      </c>
      <c r="E42" s="182"/>
      <c r="F42" s="182"/>
      <c r="G42" s="182">
        <f>'実質公債費比率（分子）の構造'!L$52</f>
        <v>507</v>
      </c>
      <c r="H42" s="182"/>
      <c r="I42" s="182"/>
      <c r="J42" s="182">
        <f>'実質公債費比率（分子）の構造'!M$52</f>
        <v>514</v>
      </c>
      <c r="K42" s="182"/>
      <c r="L42" s="182"/>
      <c r="M42" s="182">
        <f>'実質公債費比率（分子）の構造'!N$52</f>
        <v>520</v>
      </c>
      <c r="N42" s="182"/>
      <c r="O42" s="182"/>
      <c r="P42" s="182">
        <f>'実質公債費比率（分子）の構造'!O$52</f>
        <v>553</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7</v>
      </c>
      <c r="C45" s="182"/>
      <c r="D45" s="182"/>
      <c r="E45" s="182">
        <f>'実質公債費比率（分子）の構造'!L$49</f>
        <v>7</v>
      </c>
      <c r="F45" s="182"/>
      <c r="G45" s="182"/>
      <c r="H45" s="182">
        <f>'実質公債費比率（分子）の構造'!M$49</f>
        <v>6</v>
      </c>
      <c r="I45" s="182"/>
      <c r="J45" s="182"/>
      <c r="K45" s="182">
        <f>'実質公債費比率（分子）の構造'!N$49</f>
        <v>22</v>
      </c>
      <c r="L45" s="182"/>
      <c r="M45" s="182"/>
      <c r="N45" s="182">
        <f>'実質公債費比率（分子）の構造'!O$49</f>
        <v>22</v>
      </c>
      <c r="O45" s="182"/>
      <c r="P45" s="182"/>
    </row>
    <row r="46" spans="1:16" x14ac:dyDescent="0.15">
      <c r="A46" s="182" t="s">
        <v>66</v>
      </c>
      <c r="B46" s="182">
        <f>'実質公債費比率（分子）の構造'!K$48</f>
        <v>176</v>
      </c>
      <c r="C46" s="182"/>
      <c r="D46" s="182"/>
      <c r="E46" s="182">
        <f>'実質公債費比率（分子）の構造'!L$48</f>
        <v>178</v>
      </c>
      <c r="F46" s="182"/>
      <c r="G46" s="182"/>
      <c r="H46" s="182">
        <f>'実質公債費比率（分子）の構造'!M$48</f>
        <v>185</v>
      </c>
      <c r="I46" s="182"/>
      <c r="J46" s="182"/>
      <c r="K46" s="182">
        <f>'実質公債費比率（分子）の構造'!N$48</f>
        <v>185</v>
      </c>
      <c r="L46" s="182"/>
      <c r="M46" s="182"/>
      <c r="N46" s="182">
        <f>'実質公債費比率（分子）の構造'!O$48</f>
        <v>186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430</v>
      </c>
      <c r="C49" s="182"/>
      <c r="D49" s="182"/>
      <c r="E49" s="182">
        <f>'実質公債費比率（分子）の構造'!L$45</f>
        <v>424</v>
      </c>
      <c r="F49" s="182"/>
      <c r="G49" s="182"/>
      <c r="H49" s="182">
        <f>'実質公債費比率（分子）の構造'!M$45</f>
        <v>463</v>
      </c>
      <c r="I49" s="182"/>
      <c r="J49" s="182"/>
      <c r="K49" s="182">
        <f>'実質公債費比率（分子）の構造'!N$45</f>
        <v>483</v>
      </c>
      <c r="L49" s="182"/>
      <c r="M49" s="182"/>
      <c r="N49" s="182">
        <f>'実質公債費比率（分子）の構造'!O$45</f>
        <v>581</v>
      </c>
      <c r="O49" s="182"/>
      <c r="P49" s="182"/>
    </row>
    <row r="50" spans="1:16" x14ac:dyDescent="0.15">
      <c r="A50" s="182" t="s">
        <v>70</v>
      </c>
      <c r="B50" s="182" t="e">
        <f>NA()</f>
        <v>#N/A</v>
      </c>
      <c r="C50" s="182">
        <f>IF(ISNUMBER('実質公債費比率（分子）の構造'!K$53),'実質公債費比率（分子）の構造'!K$53,NA())</f>
        <v>100</v>
      </c>
      <c r="D50" s="182" t="e">
        <f>NA()</f>
        <v>#N/A</v>
      </c>
      <c r="E50" s="182" t="e">
        <f>NA()</f>
        <v>#N/A</v>
      </c>
      <c r="F50" s="182">
        <f>IF(ISNUMBER('実質公債費比率（分子）の構造'!L$53),'実質公債費比率（分子）の構造'!L$53,NA())</f>
        <v>102</v>
      </c>
      <c r="G50" s="182" t="e">
        <f>NA()</f>
        <v>#N/A</v>
      </c>
      <c r="H50" s="182" t="e">
        <f>NA()</f>
        <v>#N/A</v>
      </c>
      <c r="I50" s="182">
        <f>IF(ISNUMBER('実質公債費比率（分子）の構造'!M$53),'実質公債費比率（分子）の構造'!M$53,NA())</f>
        <v>140</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236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5760</v>
      </c>
      <c r="E56" s="181"/>
      <c r="F56" s="181"/>
      <c r="G56" s="181">
        <f>'将来負担比率（分子）の構造'!J$52</f>
        <v>5832</v>
      </c>
      <c r="H56" s="181"/>
      <c r="I56" s="181"/>
      <c r="J56" s="181">
        <f>'将来負担比率（分子）の構造'!K$52</f>
        <v>5712</v>
      </c>
      <c r="K56" s="181"/>
      <c r="L56" s="181"/>
      <c r="M56" s="181">
        <f>'将来負担比率（分子）の構造'!L$52</f>
        <v>5625</v>
      </c>
      <c r="N56" s="181"/>
      <c r="O56" s="181"/>
      <c r="P56" s="181">
        <f>'将来負担比率（分子）の構造'!M$52</f>
        <v>5457</v>
      </c>
    </row>
    <row r="57" spans="1:16" x14ac:dyDescent="0.15">
      <c r="A57" s="181" t="s">
        <v>41</v>
      </c>
      <c r="B57" s="181"/>
      <c r="C57" s="181"/>
      <c r="D57" s="181">
        <f>'将来負担比率（分子）の構造'!I$51</f>
        <v>243</v>
      </c>
      <c r="E57" s="181"/>
      <c r="F57" s="181"/>
      <c r="G57" s="181">
        <f>'将来負担比率（分子）の構造'!J$51</f>
        <v>220</v>
      </c>
      <c r="H57" s="181"/>
      <c r="I57" s="181"/>
      <c r="J57" s="181">
        <f>'将来負担比率（分子）の構造'!K$51</f>
        <v>213</v>
      </c>
      <c r="K57" s="181"/>
      <c r="L57" s="181"/>
      <c r="M57" s="181">
        <f>'将来負担比率（分子）の構造'!L$51</f>
        <v>260</v>
      </c>
      <c r="N57" s="181"/>
      <c r="O57" s="181"/>
      <c r="P57" s="181">
        <f>'将来負担比率（分子）の構造'!M$51</f>
        <v>244</v>
      </c>
    </row>
    <row r="58" spans="1:16" x14ac:dyDescent="0.15">
      <c r="A58" s="181" t="s">
        <v>40</v>
      </c>
      <c r="B58" s="181"/>
      <c r="C58" s="181"/>
      <c r="D58" s="181">
        <f>'将来負担比率（分子）の構造'!I$50</f>
        <v>1905</v>
      </c>
      <c r="E58" s="181"/>
      <c r="F58" s="181"/>
      <c r="G58" s="181">
        <f>'将来負担比率（分子）の構造'!J$50</f>
        <v>1982</v>
      </c>
      <c r="H58" s="181"/>
      <c r="I58" s="181"/>
      <c r="J58" s="181">
        <f>'将来負担比率（分子）の構造'!K$50</f>
        <v>2102</v>
      </c>
      <c r="K58" s="181"/>
      <c r="L58" s="181"/>
      <c r="M58" s="181">
        <f>'将来負担比率（分子）の構造'!L$50</f>
        <v>2321</v>
      </c>
      <c r="N58" s="181"/>
      <c r="O58" s="181"/>
      <c r="P58" s="181">
        <f>'将来負担比率（分子）の構造'!M$50</f>
        <v>2402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901</v>
      </c>
      <c r="C62" s="181"/>
      <c r="D62" s="181"/>
      <c r="E62" s="181">
        <f>'将来負担比率（分子）の構造'!J$45</f>
        <v>890</v>
      </c>
      <c r="F62" s="181"/>
      <c r="G62" s="181"/>
      <c r="H62" s="181">
        <f>'将来負担比率（分子）の構造'!K$45</f>
        <v>840</v>
      </c>
      <c r="I62" s="181"/>
      <c r="J62" s="181"/>
      <c r="K62" s="181">
        <f>'将来負担比率（分子）の構造'!L$45</f>
        <v>819</v>
      </c>
      <c r="L62" s="181"/>
      <c r="M62" s="181"/>
      <c r="N62" s="181">
        <f>'将来負担比率（分子）の構造'!M$45</f>
        <v>798</v>
      </c>
      <c r="O62" s="181"/>
      <c r="P62" s="181"/>
    </row>
    <row r="63" spans="1:16" x14ac:dyDescent="0.15">
      <c r="A63" s="181" t="s">
        <v>33</v>
      </c>
      <c r="B63" s="181">
        <f>'将来負担比率（分子）の構造'!I$44</f>
        <v>150</v>
      </c>
      <c r="C63" s="181"/>
      <c r="D63" s="181"/>
      <c r="E63" s="181">
        <f>'将来負担比率（分子）の構造'!J$44</f>
        <v>151</v>
      </c>
      <c r="F63" s="181"/>
      <c r="G63" s="181"/>
      <c r="H63" s="181">
        <f>'将来負担比率（分子）の構造'!K$44</f>
        <v>145</v>
      </c>
      <c r="I63" s="181"/>
      <c r="J63" s="181"/>
      <c r="K63" s="181">
        <f>'将来負担比率（分子）の構造'!L$44</f>
        <v>139</v>
      </c>
      <c r="L63" s="181"/>
      <c r="M63" s="181"/>
      <c r="N63" s="181">
        <f>'将来負担比率（分子）の構造'!M$44</f>
        <v>120</v>
      </c>
      <c r="O63" s="181"/>
      <c r="P63" s="181"/>
    </row>
    <row r="64" spans="1:16" x14ac:dyDescent="0.15">
      <c r="A64" s="181" t="s">
        <v>32</v>
      </c>
      <c r="B64" s="181">
        <f>'将来負担比率（分子）の構造'!I$43</f>
        <v>2218</v>
      </c>
      <c r="C64" s="181"/>
      <c r="D64" s="181"/>
      <c r="E64" s="181">
        <f>'将来負担比率（分子）の構造'!J$43</f>
        <v>2054</v>
      </c>
      <c r="F64" s="181"/>
      <c r="G64" s="181"/>
      <c r="H64" s="181">
        <f>'将来負担比率（分子）の構造'!K$43</f>
        <v>1904</v>
      </c>
      <c r="I64" s="181"/>
      <c r="J64" s="181"/>
      <c r="K64" s="181">
        <f>'将来負担比率（分子）の構造'!L$43</f>
        <v>1812</v>
      </c>
      <c r="L64" s="181"/>
      <c r="M64" s="181"/>
      <c r="N64" s="181">
        <f>'将来負担比率（分子）の構造'!M$43</f>
        <v>1693</v>
      </c>
      <c r="O64" s="181"/>
      <c r="P64" s="181"/>
    </row>
    <row r="65" spans="1:16" x14ac:dyDescent="0.15">
      <c r="A65" s="181" t="s">
        <v>31</v>
      </c>
      <c r="B65" s="181">
        <f>'将来負担比率（分子）の構造'!I$42</f>
        <v>12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5651</v>
      </c>
      <c r="C66" s="181"/>
      <c r="D66" s="181"/>
      <c r="E66" s="181">
        <f>'将来負担比率（分子）の構造'!J$41</f>
        <v>5935</v>
      </c>
      <c r="F66" s="181"/>
      <c r="G66" s="181"/>
      <c r="H66" s="181">
        <f>'将来負担比率（分子）の構造'!K$41</f>
        <v>5911</v>
      </c>
      <c r="I66" s="181"/>
      <c r="J66" s="181"/>
      <c r="K66" s="181">
        <f>'将来負担比率（分子）の構造'!L$41</f>
        <v>5978</v>
      </c>
      <c r="L66" s="181"/>
      <c r="M66" s="181"/>
      <c r="N66" s="181">
        <f>'将来負担比率（分子）の構造'!M$41</f>
        <v>5815</v>
      </c>
      <c r="O66" s="181"/>
      <c r="P66" s="181"/>
    </row>
    <row r="67" spans="1:16" x14ac:dyDescent="0.15">
      <c r="A67" s="181" t="s">
        <v>74</v>
      </c>
      <c r="B67" s="181" t="e">
        <f>NA()</f>
        <v>#N/A</v>
      </c>
      <c r="C67" s="181">
        <f>IF(ISNUMBER('将来負担比率（分子）の構造'!I$53), IF('将来負担比率（分子）の構造'!I$53 &lt; 0, 0, '将来負担比率（分子）の構造'!I$53), NA())</f>
        <v>1024</v>
      </c>
      <c r="D67" s="181" t="e">
        <f>NA()</f>
        <v>#N/A</v>
      </c>
      <c r="E67" s="181" t="e">
        <f>NA()</f>
        <v>#N/A</v>
      </c>
      <c r="F67" s="181">
        <f>IF(ISNUMBER('将来負担比率（分子）の構造'!J$53), IF('将来負担比率（分子）の構造'!J$53 &lt; 0, 0, '将来負担比率（分子）の構造'!J$53), NA())</f>
        <v>996</v>
      </c>
      <c r="G67" s="181" t="e">
        <f>NA()</f>
        <v>#N/A</v>
      </c>
      <c r="H67" s="181" t="e">
        <f>NA()</f>
        <v>#N/A</v>
      </c>
      <c r="I67" s="181">
        <f>IF(ISNUMBER('将来負担比率（分子）の構造'!K$53), IF('将来負担比率（分子）の構造'!K$53 &lt; 0, 0, '将来負担比率（分子）の構造'!K$53), NA())</f>
        <v>772</v>
      </c>
      <c r="J67" s="181" t="e">
        <f>NA()</f>
        <v>#N/A</v>
      </c>
      <c r="K67" s="181" t="e">
        <f>NA()</f>
        <v>#N/A</v>
      </c>
      <c r="L67" s="181">
        <f>IF(ISNUMBER('将来負担比率（分子）の構造'!L$53), IF('将来負担比率（分子）の構造'!L$53 &lt; 0, 0, '将来負担比率（分子）の構造'!L$53), NA())</f>
        <v>543</v>
      </c>
      <c r="M67" s="181" t="e">
        <f>NA()</f>
        <v>#N/A</v>
      </c>
      <c r="N67" s="181" t="e">
        <f>NA()</f>
        <v>#N/A</v>
      </c>
      <c r="O67" s="181">
        <f>IF(ISNUMBER('将来負担比率（分子）の構造'!M$53), IF('将来負担比率（分子）の構造'!M$53 &lt; 0, 0, '将来負担比率（分子）の構造'!M$53), NA())</f>
        <v>322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745</v>
      </c>
      <c r="C72" s="185">
        <f>基金残高に係る経年分析!G55</f>
        <v>838</v>
      </c>
      <c r="D72" s="185">
        <f>基金残高に係る経年分析!H55</f>
        <v>742</v>
      </c>
    </row>
    <row r="73" spans="1:16" x14ac:dyDescent="0.15">
      <c r="A73" s="184" t="s">
        <v>77</v>
      </c>
      <c r="B73" s="185">
        <f>基金残高に係る経年分析!F56</f>
        <v>128</v>
      </c>
      <c r="C73" s="185">
        <f>基金残高に係る経年分析!G56</f>
        <v>136</v>
      </c>
      <c r="D73" s="185">
        <f>基金残高に係る経年分析!H56</f>
        <v>144</v>
      </c>
    </row>
    <row r="74" spans="1:16" x14ac:dyDescent="0.15">
      <c r="A74" s="184" t="s">
        <v>78</v>
      </c>
      <c r="B74" s="185">
        <f>基金残高に係る経年分析!F57</f>
        <v>673</v>
      </c>
      <c r="C74" s="185">
        <f>基金残高に係る経年分析!G57</f>
        <v>796</v>
      </c>
      <c r="D74" s="185">
        <f>基金残高に係る経年分析!H57</f>
        <v>985</v>
      </c>
    </row>
  </sheetData>
  <sheetProtection algorithmName="SHA-512" hashValue="o6mGwRqjUJxKlg0Wddto2yheNqSpAyLqKTpwrubS9IyarPWbaOtWxoBbiLBgYi+yvPphd3JljaBCQqfVwYG5sw==" saltValue="5ztKTJjt/h4OzA/6GJa/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810147</v>
      </c>
      <c r="S5" s="637"/>
      <c r="T5" s="637"/>
      <c r="U5" s="637"/>
      <c r="V5" s="637"/>
      <c r="W5" s="637"/>
      <c r="X5" s="637"/>
      <c r="Y5" s="638"/>
      <c r="Z5" s="639">
        <v>11.9</v>
      </c>
      <c r="AA5" s="639"/>
      <c r="AB5" s="639"/>
      <c r="AC5" s="639"/>
      <c r="AD5" s="640">
        <v>791165</v>
      </c>
      <c r="AE5" s="640"/>
      <c r="AF5" s="640"/>
      <c r="AG5" s="640"/>
      <c r="AH5" s="640"/>
      <c r="AI5" s="640"/>
      <c r="AJ5" s="640"/>
      <c r="AK5" s="640"/>
      <c r="AL5" s="641">
        <v>24.4</v>
      </c>
      <c r="AM5" s="642"/>
      <c r="AN5" s="642"/>
      <c r="AO5" s="643"/>
      <c r="AP5" s="633" t="s">
        <v>224</v>
      </c>
      <c r="AQ5" s="634"/>
      <c r="AR5" s="634"/>
      <c r="AS5" s="634"/>
      <c r="AT5" s="634"/>
      <c r="AU5" s="634"/>
      <c r="AV5" s="634"/>
      <c r="AW5" s="634"/>
      <c r="AX5" s="634"/>
      <c r="AY5" s="634"/>
      <c r="AZ5" s="634"/>
      <c r="BA5" s="634"/>
      <c r="BB5" s="634"/>
      <c r="BC5" s="634"/>
      <c r="BD5" s="634"/>
      <c r="BE5" s="634"/>
      <c r="BF5" s="635"/>
      <c r="BG5" s="647">
        <v>791107</v>
      </c>
      <c r="BH5" s="648"/>
      <c r="BI5" s="648"/>
      <c r="BJ5" s="648"/>
      <c r="BK5" s="648"/>
      <c r="BL5" s="648"/>
      <c r="BM5" s="648"/>
      <c r="BN5" s="649"/>
      <c r="BO5" s="650">
        <v>97.6</v>
      </c>
      <c r="BP5" s="650"/>
      <c r="BQ5" s="650"/>
      <c r="BR5" s="650"/>
      <c r="BS5" s="651">
        <v>6408</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69838</v>
      </c>
      <c r="S6" s="648"/>
      <c r="T6" s="648"/>
      <c r="U6" s="648"/>
      <c r="V6" s="648"/>
      <c r="W6" s="648"/>
      <c r="X6" s="648"/>
      <c r="Y6" s="649"/>
      <c r="Z6" s="650">
        <v>1</v>
      </c>
      <c r="AA6" s="650"/>
      <c r="AB6" s="650"/>
      <c r="AC6" s="650"/>
      <c r="AD6" s="651">
        <v>69838</v>
      </c>
      <c r="AE6" s="651"/>
      <c r="AF6" s="651"/>
      <c r="AG6" s="651"/>
      <c r="AH6" s="651"/>
      <c r="AI6" s="651"/>
      <c r="AJ6" s="651"/>
      <c r="AK6" s="651"/>
      <c r="AL6" s="652">
        <v>2.2000000000000002</v>
      </c>
      <c r="AM6" s="653"/>
      <c r="AN6" s="653"/>
      <c r="AO6" s="654"/>
      <c r="AP6" s="644" t="s">
        <v>229</v>
      </c>
      <c r="AQ6" s="645"/>
      <c r="AR6" s="645"/>
      <c r="AS6" s="645"/>
      <c r="AT6" s="645"/>
      <c r="AU6" s="645"/>
      <c r="AV6" s="645"/>
      <c r="AW6" s="645"/>
      <c r="AX6" s="645"/>
      <c r="AY6" s="645"/>
      <c r="AZ6" s="645"/>
      <c r="BA6" s="645"/>
      <c r="BB6" s="645"/>
      <c r="BC6" s="645"/>
      <c r="BD6" s="645"/>
      <c r="BE6" s="645"/>
      <c r="BF6" s="646"/>
      <c r="BG6" s="647">
        <v>791107</v>
      </c>
      <c r="BH6" s="648"/>
      <c r="BI6" s="648"/>
      <c r="BJ6" s="648"/>
      <c r="BK6" s="648"/>
      <c r="BL6" s="648"/>
      <c r="BM6" s="648"/>
      <c r="BN6" s="649"/>
      <c r="BO6" s="650">
        <v>97.6</v>
      </c>
      <c r="BP6" s="650"/>
      <c r="BQ6" s="650"/>
      <c r="BR6" s="650"/>
      <c r="BS6" s="651">
        <v>6408</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86534</v>
      </c>
      <c r="CS6" s="648"/>
      <c r="CT6" s="648"/>
      <c r="CU6" s="648"/>
      <c r="CV6" s="648"/>
      <c r="CW6" s="648"/>
      <c r="CX6" s="648"/>
      <c r="CY6" s="649"/>
      <c r="CZ6" s="641">
        <v>1.3</v>
      </c>
      <c r="DA6" s="642"/>
      <c r="DB6" s="642"/>
      <c r="DC6" s="661"/>
      <c r="DD6" s="656">
        <v>75</v>
      </c>
      <c r="DE6" s="648"/>
      <c r="DF6" s="648"/>
      <c r="DG6" s="648"/>
      <c r="DH6" s="648"/>
      <c r="DI6" s="648"/>
      <c r="DJ6" s="648"/>
      <c r="DK6" s="648"/>
      <c r="DL6" s="648"/>
      <c r="DM6" s="648"/>
      <c r="DN6" s="648"/>
      <c r="DO6" s="648"/>
      <c r="DP6" s="649"/>
      <c r="DQ6" s="656">
        <v>86534</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711</v>
      </c>
      <c r="S7" s="648"/>
      <c r="T7" s="648"/>
      <c r="U7" s="648"/>
      <c r="V7" s="648"/>
      <c r="W7" s="648"/>
      <c r="X7" s="648"/>
      <c r="Y7" s="649"/>
      <c r="Z7" s="650">
        <v>0</v>
      </c>
      <c r="AA7" s="650"/>
      <c r="AB7" s="650"/>
      <c r="AC7" s="650"/>
      <c r="AD7" s="651">
        <v>711</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327900</v>
      </c>
      <c r="BH7" s="648"/>
      <c r="BI7" s="648"/>
      <c r="BJ7" s="648"/>
      <c r="BK7" s="648"/>
      <c r="BL7" s="648"/>
      <c r="BM7" s="648"/>
      <c r="BN7" s="649"/>
      <c r="BO7" s="650">
        <v>40.5</v>
      </c>
      <c r="BP7" s="650"/>
      <c r="BQ7" s="650"/>
      <c r="BR7" s="650"/>
      <c r="BS7" s="651">
        <v>6408</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1885833</v>
      </c>
      <c r="CS7" s="648"/>
      <c r="CT7" s="648"/>
      <c r="CU7" s="648"/>
      <c r="CV7" s="648"/>
      <c r="CW7" s="648"/>
      <c r="CX7" s="648"/>
      <c r="CY7" s="649"/>
      <c r="CZ7" s="650">
        <v>29.1</v>
      </c>
      <c r="DA7" s="650"/>
      <c r="DB7" s="650"/>
      <c r="DC7" s="650"/>
      <c r="DD7" s="656">
        <v>49981</v>
      </c>
      <c r="DE7" s="648"/>
      <c r="DF7" s="648"/>
      <c r="DG7" s="648"/>
      <c r="DH7" s="648"/>
      <c r="DI7" s="648"/>
      <c r="DJ7" s="648"/>
      <c r="DK7" s="648"/>
      <c r="DL7" s="648"/>
      <c r="DM7" s="648"/>
      <c r="DN7" s="648"/>
      <c r="DO7" s="648"/>
      <c r="DP7" s="649"/>
      <c r="DQ7" s="656">
        <v>686945</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1648</v>
      </c>
      <c r="S8" s="648"/>
      <c r="T8" s="648"/>
      <c r="U8" s="648"/>
      <c r="V8" s="648"/>
      <c r="W8" s="648"/>
      <c r="X8" s="648"/>
      <c r="Y8" s="649"/>
      <c r="Z8" s="650">
        <v>0</v>
      </c>
      <c r="AA8" s="650"/>
      <c r="AB8" s="650"/>
      <c r="AC8" s="650"/>
      <c r="AD8" s="651">
        <v>1648</v>
      </c>
      <c r="AE8" s="651"/>
      <c r="AF8" s="651"/>
      <c r="AG8" s="651"/>
      <c r="AH8" s="651"/>
      <c r="AI8" s="651"/>
      <c r="AJ8" s="651"/>
      <c r="AK8" s="651"/>
      <c r="AL8" s="652">
        <v>0.1</v>
      </c>
      <c r="AM8" s="653"/>
      <c r="AN8" s="653"/>
      <c r="AO8" s="654"/>
      <c r="AP8" s="644" t="s">
        <v>235</v>
      </c>
      <c r="AQ8" s="645"/>
      <c r="AR8" s="645"/>
      <c r="AS8" s="645"/>
      <c r="AT8" s="645"/>
      <c r="AU8" s="645"/>
      <c r="AV8" s="645"/>
      <c r="AW8" s="645"/>
      <c r="AX8" s="645"/>
      <c r="AY8" s="645"/>
      <c r="AZ8" s="645"/>
      <c r="BA8" s="645"/>
      <c r="BB8" s="645"/>
      <c r="BC8" s="645"/>
      <c r="BD8" s="645"/>
      <c r="BE8" s="645"/>
      <c r="BF8" s="646"/>
      <c r="BG8" s="647">
        <v>13831</v>
      </c>
      <c r="BH8" s="648"/>
      <c r="BI8" s="648"/>
      <c r="BJ8" s="648"/>
      <c r="BK8" s="648"/>
      <c r="BL8" s="648"/>
      <c r="BM8" s="648"/>
      <c r="BN8" s="649"/>
      <c r="BO8" s="650">
        <v>1.7</v>
      </c>
      <c r="BP8" s="650"/>
      <c r="BQ8" s="650"/>
      <c r="BR8" s="650"/>
      <c r="BS8" s="656" t="s">
        <v>236</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1230815</v>
      </c>
      <c r="CS8" s="648"/>
      <c r="CT8" s="648"/>
      <c r="CU8" s="648"/>
      <c r="CV8" s="648"/>
      <c r="CW8" s="648"/>
      <c r="CX8" s="648"/>
      <c r="CY8" s="649"/>
      <c r="CZ8" s="650">
        <v>19</v>
      </c>
      <c r="DA8" s="650"/>
      <c r="DB8" s="650"/>
      <c r="DC8" s="650"/>
      <c r="DD8" s="656">
        <v>2680</v>
      </c>
      <c r="DE8" s="648"/>
      <c r="DF8" s="648"/>
      <c r="DG8" s="648"/>
      <c r="DH8" s="648"/>
      <c r="DI8" s="648"/>
      <c r="DJ8" s="648"/>
      <c r="DK8" s="648"/>
      <c r="DL8" s="648"/>
      <c r="DM8" s="648"/>
      <c r="DN8" s="648"/>
      <c r="DO8" s="648"/>
      <c r="DP8" s="649"/>
      <c r="DQ8" s="656">
        <v>748175</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2432</v>
      </c>
      <c r="S9" s="648"/>
      <c r="T9" s="648"/>
      <c r="U9" s="648"/>
      <c r="V9" s="648"/>
      <c r="W9" s="648"/>
      <c r="X9" s="648"/>
      <c r="Y9" s="649"/>
      <c r="Z9" s="650">
        <v>0</v>
      </c>
      <c r="AA9" s="650"/>
      <c r="AB9" s="650"/>
      <c r="AC9" s="650"/>
      <c r="AD9" s="651">
        <v>2432</v>
      </c>
      <c r="AE9" s="651"/>
      <c r="AF9" s="651"/>
      <c r="AG9" s="651"/>
      <c r="AH9" s="651"/>
      <c r="AI9" s="651"/>
      <c r="AJ9" s="651"/>
      <c r="AK9" s="651"/>
      <c r="AL9" s="652">
        <v>0.1</v>
      </c>
      <c r="AM9" s="653"/>
      <c r="AN9" s="653"/>
      <c r="AO9" s="654"/>
      <c r="AP9" s="644" t="s">
        <v>239</v>
      </c>
      <c r="AQ9" s="645"/>
      <c r="AR9" s="645"/>
      <c r="AS9" s="645"/>
      <c r="AT9" s="645"/>
      <c r="AU9" s="645"/>
      <c r="AV9" s="645"/>
      <c r="AW9" s="645"/>
      <c r="AX9" s="645"/>
      <c r="AY9" s="645"/>
      <c r="AZ9" s="645"/>
      <c r="BA9" s="645"/>
      <c r="BB9" s="645"/>
      <c r="BC9" s="645"/>
      <c r="BD9" s="645"/>
      <c r="BE9" s="645"/>
      <c r="BF9" s="646"/>
      <c r="BG9" s="647">
        <v>269116</v>
      </c>
      <c r="BH9" s="648"/>
      <c r="BI9" s="648"/>
      <c r="BJ9" s="648"/>
      <c r="BK9" s="648"/>
      <c r="BL9" s="648"/>
      <c r="BM9" s="648"/>
      <c r="BN9" s="649"/>
      <c r="BO9" s="650">
        <v>33.200000000000003</v>
      </c>
      <c r="BP9" s="650"/>
      <c r="BQ9" s="650"/>
      <c r="BR9" s="650"/>
      <c r="BS9" s="656" t="s">
        <v>127</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358555</v>
      </c>
      <c r="CS9" s="648"/>
      <c r="CT9" s="648"/>
      <c r="CU9" s="648"/>
      <c r="CV9" s="648"/>
      <c r="CW9" s="648"/>
      <c r="CX9" s="648"/>
      <c r="CY9" s="649"/>
      <c r="CZ9" s="650">
        <v>5.5</v>
      </c>
      <c r="DA9" s="650"/>
      <c r="DB9" s="650"/>
      <c r="DC9" s="650"/>
      <c r="DD9" s="656">
        <v>4588</v>
      </c>
      <c r="DE9" s="648"/>
      <c r="DF9" s="648"/>
      <c r="DG9" s="648"/>
      <c r="DH9" s="648"/>
      <c r="DI9" s="648"/>
      <c r="DJ9" s="648"/>
      <c r="DK9" s="648"/>
      <c r="DL9" s="648"/>
      <c r="DM9" s="648"/>
      <c r="DN9" s="648"/>
      <c r="DO9" s="648"/>
      <c r="DP9" s="649"/>
      <c r="DQ9" s="656">
        <v>336142</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127</v>
      </c>
      <c r="AE10" s="651"/>
      <c r="AF10" s="651"/>
      <c r="AG10" s="651"/>
      <c r="AH10" s="651"/>
      <c r="AI10" s="651"/>
      <c r="AJ10" s="651"/>
      <c r="AK10" s="651"/>
      <c r="AL10" s="652" t="s">
        <v>236</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16690</v>
      </c>
      <c r="BH10" s="648"/>
      <c r="BI10" s="648"/>
      <c r="BJ10" s="648"/>
      <c r="BK10" s="648"/>
      <c r="BL10" s="648"/>
      <c r="BM10" s="648"/>
      <c r="BN10" s="649"/>
      <c r="BO10" s="650">
        <v>2.1</v>
      </c>
      <c r="BP10" s="650"/>
      <c r="BQ10" s="650"/>
      <c r="BR10" s="650"/>
      <c r="BS10" s="656" t="s">
        <v>127</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10364</v>
      </c>
      <c r="CS10" s="648"/>
      <c r="CT10" s="648"/>
      <c r="CU10" s="648"/>
      <c r="CV10" s="648"/>
      <c r="CW10" s="648"/>
      <c r="CX10" s="648"/>
      <c r="CY10" s="649"/>
      <c r="CZ10" s="650">
        <v>0.2</v>
      </c>
      <c r="DA10" s="650"/>
      <c r="DB10" s="650"/>
      <c r="DC10" s="650"/>
      <c r="DD10" s="656" t="s">
        <v>127</v>
      </c>
      <c r="DE10" s="648"/>
      <c r="DF10" s="648"/>
      <c r="DG10" s="648"/>
      <c r="DH10" s="648"/>
      <c r="DI10" s="648"/>
      <c r="DJ10" s="648"/>
      <c r="DK10" s="648"/>
      <c r="DL10" s="648"/>
      <c r="DM10" s="648"/>
      <c r="DN10" s="648"/>
      <c r="DO10" s="648"/>
      <c r="DP10" s="649"/>
      <c r="DQ10" s="656">
        <v>3364</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175475</v>
      </c>
      <c r="S11" s="648"/>
      <c r="T11" s="648"/>
      <c r="U11" s="648"/>
      <c r="V11" s="648"/>
      <c r="W11" s="648"/>
      <c r="X11" s="648"/>
      <c r="Y11" s="649"/>
      <c r="Z11" s="652">
        <v>2.6</v>
      </c>
      <c r="AA11" s="653"/>
      <c r="AB11" s="653"/>
      <c r="AC11" s="665"/>
      <c r="AD11" s="656">
        <v>175475</v>
      </c>
      <c r="AE11" s="648"/>
      <c r="AF11" s="648"/>
      <c r="AG11" s="648"/>
      <c r="AH11" s="648"/>
      <c r="AI11" s="648"/>
      <c r="AJ11" s="648"/>
      <c r="AK11" s="649"/>
      <c r="AL11" s="652">
        <v>5.4</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28263</v>
      </c>
      <c r="BH11" s="648"/>
      <c r="BI11" s="648"/>
      <c r="BJ11" s="648"/>
      <c r="BK11" s="648"/>
      <c r="BL11" s="648"/>
      <c r="BM11" s="648"/>
      <c r="BN11" s="649"/>
      <c r="BO11" s="650">
        <v>3.5</v>
      </c>
      <c r="BP11" s="650"/>
      <c r="BQ11" s="650"/>
      <c r="BR11" s="650"/>
      <c r="BS11" s="656">
        <v>6408</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327015</v>
      </c>
      <c r="CS11" s="648"/>
      <c r="CT11" s="648"/>
      <c r="CU11" s="648"/>
      <c r="CV11" s="648"/>
      <c r="CW11" s="648"/>
      <c r="CX11" s="648"/>
      <c r="CY11" s="649"/>
      <c r="CZ11" s="650">
        <v>5</v>
      </c>
      <c r="DA11" s="650"/>
      <c r="DB11" s="650"/>
      <c r="DC11" s="650"/>
      <c r="DD11" s="656">
        <v>47277</v>
      </c>
      <c r="DE11" s="648"/>
      <c r="DF11" s="648"/>
      <c r="DG11" s="648"/>
      <c r="DH11" s="648"/>
      <c r="DI11" s="648"/>
      <c r="DJ11" s="648"/>
      <c r="DK11" s="648"/>
      <c r="DL11" s="648"/>
      <c r="DM11" s="648"/>
      <c r="DN11" s="648"/>
      <c r="DO11" s="648"/>
      <c r="DP11" s="649"/>
      <c r="DQ11" s="656">
        <v>186349</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t="s">
        <v>127</v>
      </c>
      <c r="S12" s="648"/>
      <c r="T12" s="648"/>
      <c r="U12" s="648"/>
      <c r="V12" s="648"/>
      <c r="W12" s="648"/>
      <c r="X12" s="648"/>
      <c r="Y12" s="649"/>
      <c r="Z12" s="650" t="s">
        <v>127</v>
      </c>
      <c r="AA12" s="650"/>
      <c r="AB12" s="650"/>
      <c r="AC12" s="650"/>
      <c r="AD12" s="651" t="s">
        <v>236</v>
      </c>
      <c r="AE12" s="651"/>
      <c r="AF12" s="651"/>
      <c r="AG12" s="651"/>
      <c r="AH12" s="651"/>
      <c r="AI12" s="651"/>
      <c r="AJ12" s="651"/>
      <c r="AK12" s="651"/>
      <c r="AL12" s="652" t="s">
        <v>236</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384158</v>
      </c>
      <c r="BH12" s="648"/>
      <c r="BI12" s="648"/>
      <c r="BJ12" s="648"/>
      <c r="BK12" s="648"/>
      <c r="BL12" s="648"/>
      <c r="BM12" s="648"/>
      <c r="BN12" s="649"/>
      <c r="BO12" s="650">
        <v>47.4</v>
      </c>
      <c r="BP12" s="650"/>
      <c r="BQ12" s="650"/>
      <c r="BR12" s="650"/>
      <c r="BS12" s="656" t="s">
        <v>236</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326606</v>
      </c>
      <c r="CS12" s="648"/>
      <c r="CT12" s="648"/>
      <c r="CU12" s="648"/>
      <c r="CV12" s="648"/>
      <c r="CW12" s="648"/>
      <c r="CX12" s="648"/>
      <c r="CY12" s="649"/>
      <c r="CZ12" s="650">
        <v>5</v>
      </c>
      <c r="DA12" s="650"/>
      <c r="DB12" s="650"/>
      <c r="DC12" s="650"/>
      <c r="DD12" s="656">
        <v>41029</v>
      </c>
      <c r="DE12" s="648"/>
      <c r="DF12" s="648"/>
      <c r="DG12" s="648"/>
      <c r="DH12" s="648"/>
      <c r="DI12" s="648"/>
      <c r="DJ12" s="648"/>
      <c r="DK12" s="648"/>
      <c r="DL12" s="648"/>
      <c r="DM12" s="648"/>
      <c r="DN12" s="648"/>
      <c r="DO12" s="648"/>
      <c r="DP12" s="649"/>
      <c r="DQ12" s="656">
        <v>264182</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236</v>
      </c>
      <c r="AA13" s="650"/>
      <c r="AB13" s="650"/>
      <c r="AC13" s="650"/>
      <c r="AD13" s="651" t="s">
        <v>127</v>
      </c>
      <c r="AE13" s="651"/>
      <c r="AF13" s="651"/>
      <c r="AG13" s="651"/>
      <c r="AH13" s="651"/>
      <c r="AI13" s="651"/>
      <c r="AJ13" s="651"/>
      <c r="AK13" s="651"/>
      <c r="AL13" s="652" t="s">
        <v>236</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380618</v>
      </c>
      <c r="BH13" s="648"/>
      <c r="BI13" s="648"/>
      <c r="BJ13" s="648"/>
      <c r="BK13" s="648"/>
      <c r="BL13" s="648"/>
      <c r="BM13" s="648"/>
      <c r="BN13" s="649"/>
      <c r="BO13" s="650">
        <v>47</v>
      </c>
      <c r="BP13" s="650"/>
      <c r="BQ13" s="650"/>
      <c r="BR13" s="650"/>
      <c r="BS13" s="656" t="s">
        <v>236</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635250</v>
      </c>
      <c r="CS13" s="648"/>
      <c r="CT13" s="648"/>
      <c r="CU13" s="648"/>
      <c r="CV13" s="648"/>
      <c r="CW13" s="648"/>
      <c r="CX13" s="648"/>
      <c r="CY13" s="649"/>
      <c r="CZ13" s="650">
        <v>9.8000000000000007</v>
      </c>
      <c r="DA13" s="650"/>
      <c r="DB13" s="650"/>
      <c r="DC13" s="650"/>
      <c r="DD13" s="656">
        <v>211472</v>
      </c>
      <c r="DE13" s="648"/>
      <c r="DF13" s="648"/>
      <c r="DG13" s="648"/>
      <c r="DH13" s="648"/>
      <c r="DI13" s="648"/>
      <c r="DJ13" s="648"/>
      <c r="DK13" s="648"/>
      <c r="DL13" s="648"/>
      <c r="DM13" s="648"/>
      <c r="DN13" s="648"/>
      <c r="DO13" s="648"/>
      <c r="DP13" s="649"/>
      <c r="DQ13" s="656">
        <v>424218</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236</v>
      </c>
      <c r="S14" s="648"/>
      <c r="T14" s="648"/>
      <c r="U14" s="648"/>
      <c r="V14" s="648"/>
      <c r="W14" s="648"/>
      <c r="X14" s="648"/>
      <c r="Y14" s="649"/>
      <c r="Z14" s="650" t="s">
        <v>236</v>
      </c>
      <c r="AA14" s="650"/>
      <c r="AB14" s="650"/>
      <c r="AC14" s="650"/>
      <c r="AD14" s="651" t="s">
        <v>236</v>
      </c>
      <c r="AE14" s="651"/>
      <c r="AF14" s="651"/>
      <c r="AG14" s="651"/>
      <c r="AH14" s="651"/>
      <c r="AI14" s="651"/>
      <c r="AJ14" s="651"/>
      <c r="AK14" s="651"/>
      <c r="AL14" s="652" t="s">
        <v>127</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31248</v>
      </c>
      <c r="BH14" s="648"/>
      <c r="BI14" s="648"/>
      <c r="BJ14" s="648"/>
      <c r="BK14" s="648"/>
      <c r="BL14" s="648"/>
      <c r="BM14" s="648"/>
      <c r="BN14" s="649"/>
      <c r="BO14" s="650">
        <v>3.9</v>
      </c>
      <c r="BP14" s="650"/>
      <c r="BQ14" s="650"/>
      <c r="BR14" s="650"/>
      <c r="BS14" s="656" t="s">
        <v>127</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218285</v>
      </c>
      <c r="CS14" s="648"/>
      <c r="CT14" s="648"/>
      <c r="CU14" s="648"/>
      <c r="CV14" s="648"/>
      <c r="CW14" s="648"/>
      <c r="CX14" s="648"/>
      <c r="CY14" s="649"/>
      <c r="CZ14" s="650">
        <v>3.4</v>
      </c>
      <c r="DA14" s="650"/>
      <c r="DB14" s="650"/>
      <c r="DC14" s="650"/>
      <c r="DD14" s="656">
        <v>12520</v>
      </c>
      <c r="DE14" s="648"/>
      <c r="DF14" s="648"/>
      <c r="DG14" s="648"/>
      <c r="DH14" s="648"/>
      <c r="DI14" s="648"/>
      <c r="DJ14" s="648"/>
      <c r="DK14" s="648"/>
      <c r="DL14" s="648"/>
      <c r="DM14" s="648"/>
      <c r="DN14" s="648"/>
      <c r="DO14" s="648"/>
      <c r="DP14" s="649"/>
      <c r="DQ14" s="656">
        <v>200871</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236</v>
      </c>
      <c r="AE15" s="651"/>
      <c r="AF15" s="651"/>
      <c r="AG15" s="651"/>
      <c r="AH15" s="651"/>
      <c r="AI15" s="651"/>
      <c r="AJ15" s="651"/>
      <c r="AK15" s="651"/>
      <c r="AL15" s="652" t="s">
        <v>127</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47801</v>
      </c>
      <c r="BH15" s="648"/>
      <c r="BI15" s="648"/>
      <c r="BJ15" s="648"/>
      <c r="BK15" s="648"/>
      <c r="BL15" s="648"/>
      <c r="BM15" s="648"/>
      <c r="BN15" s="649"/>
      <c r="BO15" s="650">
        <v>5.9</v>
      </c>
      <c r="BP15" s="650"/>
      <c r="BQ15" s="650"/>
      <c r="BR15" s="650"/>
      <c r="BS15" s="656" t="s">
        <v>127</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573015</v>
      </c>
      <c r="CS15" s="648"/>
      <c r="CT15" s="648"/>
      <c r="CU15" s="648"/>
      <c r="CV15" s="648"/>
      <c r="CW15" s="648"/>
      <c r="CX15" s="648"/>
      <c r="CY15" s="649"/>
      <c r="CZ15" s="650">
        <v>8.8000000000000007</v>
      </c>
      <c r="DA15" s="650"/>
      <c r="DB15" s="650"/>
      <c r="DC15" s="650"/>
      <c r="DD15" s="656">
        <v>173836</v>
      </c>
      <c r="DE15" s="648"/>
      <c r="DF15" s="648"/>
      <c r="DG15" s="648"/>
      <c r="DH15" s="648"/>
      <c r="DI15" s="648"/>
      <c r="DJ15" s="648"/>
      <c r="DK15" s="648"/>
      <c r="DL15" s="648"/>
      <c r="DM15" s="648"/>
      <c r="DN15" s="648"/>
      <c r="DO15" s="648"/>
      <c r="DP15" s="649"/>
      <c r="DQ15" s="656">
        <v>378403</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4228</v>
      </c>
      <c r="S16" s="648"/>
      <c r="T16" s="648"/>
      <c r="U16" s="648"/>
      <c r="V16" s="648"/>
      <c r="W16" s="648"/>
      <c r="X16" s="648"/>
      <c r="Y16" s="649"/>
      <c r="Z16" s="650">
        <v>0.1</v>
      </c>
      <c r="AA16" s="650"/>
      <c r="AB16" s="650"/>
      <c r="AC16" s="650"/>
      <c r="AD16" s="651">
        <v>4228</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236</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249092</v>
      </c>
      <c r="CS16" s="648"/>
      <c r="CT16" s="648"/>
      <c r="CU16" s="648"/>
      <c r="CV16" s="648"/>
      <c r="CW16" s="648"/>
      <c r="CX16" s="648"/>
      <c r="CY16" s="649"/>
      <c r="CZ16" s="650">
        <v>3.8</v>
      </c>
      <c r="DA16" s="650"/>
      <c r="DB16" s="650"/>
      <c r="DC16" s="650"/>
      <c r="DD16" s="656" t="s">
        <v>236</v>
      </c>
      <c r="DE16" s="648"/>
      <c r="DF16" s="648"/>
      <c r="DG16" s="648"/>
      <c r="DH16" s="648"/>
      <c r="DI16" s="648"/>
      <c r="DJ16" s="648"/>
      <c r="DK16" s="648"/>
      <c r="DL16" s="648"/>
      <c r="DM16" s="648"/>
      <c r="DN16" s="648"/>
      <c r="DO16" s="648"/>
      <c r="DP16" s="649"/>
      <c r="DQ16" s="656">
        <v>182364</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3664</v>
      </c>
      <c r="S17" s="648"/>
      <c r="T17" s="648"/>
      <c r="U17" s="648"/>
      <c r="V17" s="648"/>
      <c r="W17" s="648"/>
      <c r="X17" s="648"/>
      <c r="Y17" s="649"/>
      <c r="Z17" s="650">
        <v>0.1</v>
      </c>
      <c r="AA17" s="650"/>
      <c r="AB17" s="650"/>
      <c r="AC17" s="650"/>
      <c r="AD17" s="651">
        <v>3664</v>
      </c>
      <c r="AE17" s="651"/>
      <c r="AF17" s="651"/>
      <c r="AG17" s="651"/>
      <c r="AH17" s="651"/>
      <c r="AI17" s="651"/>
      <c r="AJ17" s="651"/>
      <c r="AK17" s="651"/>
      <c r="AL17" s="652">
        <v>0.1</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236</v>
      </c>
      <c r="BH17" s="648"/>
      <c r="BI17" s="648"/>
      <c r="BJ17" s="648"/>
      <c r="BK17" s="648"/>
      <c r="BL17" s="648"/>
      <c r="BM17" s="648"/>
      <c r="BN17" s="649"/>
      <c r="BO17" s="650" t="s">
        <v>127</v>
      </c>
      <c r="BP17" s="650"/>
      <c r="BQ17" s="650"/>
      <c r="BR17" s="650"/>
      <c r="BS17" s="656" t="s">
        <v>127</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580585</v>
      </c>
      <c r="CS17" s="648"/>
      <c r="CT17" s="648"/>
      <c r="CU17" s="648"/>
      <c r="CV17" s="648"/>
      <c r="CW17" s="648"/>
      <c r="CX17" s="648"/>
      <c r="CY17" s="649"/>
      <c r="CZ17" s="650">
        <v>9</v>
      </c>
      <c r="DA17" s="650"/>
      <c r="DB17" s="650"/>
      <c r="DC17" s="650"/>
      <c r="DD17" s="656" t="s">
        <v>236</v>
      </c>
      <c r="DE17" s="648"/>
      <c r="DF17" s="648"/>
      <c r="DG17" s="648"/>
      <c r="DH17" s="648"/>
      <c r="DI17" s="648"/>
      <c r="DJ17" s="648"/>
      <c r="DK17" s="648"/>
      <c r="DL17" s="648"/>
      <c r="DM17" s="648"/>
      <c r="DN17" s="648"/>
      <c r="DO17" s="648"/>
      <c r="DP17" s="649"/>
      <c r="DQ17" s="656">
        <v>575408</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6732</v>
      </c>
      <c r="S18" s="648"/>
      <c r="T18" s="648"/>
      <c r="U18" s="648"/>
      <c r="V18" s="648"/>
      <c r="W18" s="648"/>
      <c r="X18" s="648"/>
      <c r="Y18" s="649"/>
      <c r="Z18" s="650">
        <v>0.1</v>
      </c>
      <c r="AA18" s="650"/>
      <c r="AB18" s="650"/>
      <c r="AC18" s="650"/>
      <c r="AD18" s="651">
        <v>6732</v>
      </c>
      <c r="AE18" s="651"/>
      <c r="AF18" s="651"/>
      <c r="AG18" s="651"/>
      <c r="AH18" s="651"/>
      <c r="AI18" s="651"/>
      <c r="AJ18" s="651"/>
      <c r="AK18" s="651"/>
      <c r="AL18" s="652">
        <v>0.2</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236</v>
      </c>
      <c r="BH18" s="648"/>
      <c r="BI18" s="648"/>
      <c r="BJ18" s="648"/>
      <c r="BK18" s="648"/>
      <c r="BL18" s="648"/>
      <c r="BM18" s="648"/>
      <c r="BN18" s="649"/>
      <c r="BO18" s="650" t="s">
        <v>236</v>
      </c>
      <c r="BP18" s="650"/>
      <c r="BQ18" s="650"/>
      <c r="BR18" s="650"/>
      <c r="BS18" s="656" t="s">
        <v>236</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236</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236</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4144</v>
      </c>
      <c r="S19" s="648"/>
      <c r="T19" s="648"/>
      <c r="U19" s="648"/>
      <c r="V19" s="648"/>
      <c r="W19" s="648"/>
      <c r="X19" s="648"/>
      <c r="Y19" s="649"/>
      <c r="Z19" s="650">
        <v>0.1</v>
      </c>
      <c r="AA19" s="650"/>
      <c r="AB19" s="650"/>
      <c r="AC19" s="650"/>
      <c r="AD19" s="651">
        <v>4144</v>
      </c>
      <c r="AE19" s="651"/>
      <c r="AF19" s="651"/>
      <c r="AG19" s="651"/>
      <c r="AH19" s="651"/>
      <c r="AI19" s="651"/>
      <c r="AJ19" s="651"/>
      <c r="AK19" s="651"/>
      <c r="AL19" s="652">
        <v>0.1</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19040</v>
      </c>
      <c r="BH19" s="648"/>
      <c r="BI19" s="648"/>
      <c r="BJ19" s="648"/>
      <c r="BK19" s="648"/>
      <c r="BL19" s="648"/>
      <c r="BM19" s="648"/>
      <c r="BN19" s="649"/>
      <c r="BO19" s="650">
        <v>2.4</v>
      </c>
      <c r="BP19" s="650"/>
      <c r="BQ19" s="650"/>
      <c r="BR19" s="650"/>
      <c r="BS19" s="656" t="s">
        <v>127</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236</v>
      </c>
      <c r="CS19" s="648"/>
      <c r="CT19" s="648"/>
      <c r="CU19" s="648"/>
      <c r="CV19" s="648"/>
      <c r="CW19" s="648"/>
      <c r="CX19" s="648"/>
      <c r="CY19" s="649"/>
      <c r="CZ19" s="650" t="s">
        <v>236</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1964</v>
      </c>
      <c r="S20" s="648"/>
      <c r="T20" s="648"/>
      <c r="U20" s="648"/>
      <c r="V20" s="648"/>
      <c r="W20" s="648"/>
      <c r="X20" s="648"/>
      <c r="Y20" s="649"/>
      <c r="Z20" s="650">
        <v>0</v>
      </c>
      <c r="AA20" s="650"/>
      <c r="AB20" s="650"/>
      <c r="AC20" s="650"/>
      <c r="AD20" s="651">
        <v>1964</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19040</v>
      </c>
      <c r="BH20" s="648"/>
      <c r="BI20" s="648"/>
      <c r="BJ20" s="648"/>
      <c r="BK20" s="648"/>
      <c r="BL20" s="648"/>
      <c r="BM20" s="648"/>
      <c r="BN20" s="649"/>
      <c r="BO20" s="650">
        <v>2.4</v>
      </c>
      <c r="BP20" s="650"/>
      <c r="BQ20" s="650"/>
      <c r="BR20" s="650"/>
      <c r="BS20" s="656" t="s">
        <v>236</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6481949</v>
      </c>
      <c r="CS20" s="648"/>
      <c r="CT20" s="648"/>
      <c r="CU20" s="648"/>
      <c r="CV20" s="648"/>
      <c r="CW20" s="648"/>
      <c r="CX20" s="648"/>
      <c r="CY20" s="649"/>
      <c r="CZ20" s="650">
        <v>100</v>
      </c>
      <c r="DA20" s="650"/>
      <c r="DB20" s="650"/>
      <c r="DC20" s="650"/>
      <c r="DD20" s="656">
        <v>543458</v>
      </c>
      <c r="DE20" s="648"/>
      <c r="DF20" s="648"/>
      <c r="DG20" s="648"/>
      <c r="DH20" s="648"/>
      <c r="DI20" s="648"/>
      <c r="DJ20" s="648"/>
      <c r="DK20" s="648"/>
      <c r="DL20" s="648"/>
      <c r="DM20" s="648"/>
      <c r="DN20" s="648"/>
      <c r="DO20" s="648"/>
      <c r="DP20" s="649"/>
      <c r="DQ20" s="656">
        <v>4072955</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624</v>
      </c>
      <c r="S21" s="648"/>
      <c r="T21" s="648"/>
      <c r="U21" s="648"/>
      <c r="V21" s="648"/>
      <c r="W21" s="648"/>
      <c r="X21" s="648"/>
      <c r="Y21" s="649"/>
      <c r="Z21" s="650">
        <v>0</v>
      </c>
      <c r="AA21" s="650"/>
      <c r="AB21" s="650"/>
      <c r="AC21" s="650"/>
      <c r="AD21" s="651">
        <v>624</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58</v>
      </c>
      <c r="BH21" s="648"/>
      <c r="BI21" s="648"/>
      <c r="BJ21" s="648"/>
      <c r="BK21" s="648"/>
      <c r="BL21" s="648"/>
      <c r="BM21" s="648"/>
      <c r="BN21" s="649"/>
      <c r="BO21" s="650">
        <v>0</v>
      </c>
      <c r="BP21" s="650"/>
      <c r="BQ21" s="650"/>
      <c r="BR21" s="650"/>
      <c r="BS21" s="656" t="s">
        <v>236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2510512</v>
      </c>
      <c r="S22" s="648"/>
      <c r="T22" s="648"/>
      <c r="U22" s="648"/>
      <c r="V22" s="648"/>
      <c r="W22" s="648"/>
      <c r="X22" s="648"/>
      <c r="Y22" s="649"/>
      <c r="Z22" s="650">
        <v>36.9</v>
      </c>
      <c r="AA22" s="650"/>
      <c r="AB22" s="650"/>
      <c r="AC22" s="650"/>
      <c r="AD22" s="651">
        <v>2180592</v>
      </c>
      <c r="AE22" s="651"/>
      <c r="AF22" s="651"/>
      <c r="AG22" s="651"/>
      <c r="AH22" s="651"/>
      <c r="AI22" s="651"/>
      <c r="AJ22" s="651"/>
      <c r="AK22" s="651"/>
      <c r="AL22" s="652">
        <v>67.2</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236</v>
      </c>
      <c r="BH22" s="648"/>
      <c r="BI22" s="648"/>
      <c r="BJ22" s="648"/>
      <c r="BK22" s="648"/>
      <c r="BL22" s="648"/>
      <c r="BM22" s="648"/>
      <c r="BN22" s="649"/>
      <c r="BO22" s="650" t="s">
        <v>127</v>
      </c>
      <c r="BP22" s="650"/>
      <c r="BQ22" s="650"/>
      <c r="BR22" s="650"/>
      <c r="BS22" s="656" t="s">
        <v>236</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2180592</v>
      </c>
      <c r="S23" s="648"/>
      <c r="T23" s="648"/>
      <c r="U23" s="648"/>
      <c r="V23" s="648"/>
      <c r="W23" s="648"/>
      <c r="X23" s="648"/>
      <c r="Y23" s="649"/>
      <c r="Z23" s="650">
        <v>32</v>
      </c>
      <c r="AA23" s="650"/>
      <c r="AB23" s="650"/>
      <c r="AC23" s="650"/>
      <c r="AD23" s="651">
        <v>2180592</v>
      </c>
      <c r="AE23" s="651"/>
      <c r="AF23" s="651"/>
      <c r="AG23" s="651"/>
      <c r="AH23" s="651"/>
      <c r="AI23" s="651"/>
      <c r="AJ23" s="651"/>
      <c r="AK23" s="651"/>
      <c r="AL23" s="652">
        <v>67.2</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v>18982</v>
      </c>
      <c r="BH23" s="648"/>
      <c r="BI23" s="648"/>
      <c r="BJ23" s="648"/>
      <c r="BK23" s="648"/>
      <c r="BL23" s="648"/>
      <c r="BM23" s="648"/>
      <c r="BN23" s="649"/>
      <c r="BO23" s="650">
        <v>2.2999999999999998</v>
      </c>
      <c r="BP23" s="650"/>
      <c r="BQ23" s="650"/>
      <c r="BR23" s="650"/>
      <c r="BS23" s="656" t="s">
        <v>127</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329920</v>
      </c>
      <c r="S24" s="648"/>
      <c r="T24" s="648"/>
      <c r="U24" s="648"/>
      <c r="V24" s="648"/>
      <c r="W24" s="648"/>
      <c r="X24" s="648"/>
      <c r="Y24" s="649"/>
      <c r="Z24" s="650">
        <v>4.8</v>
      </c>
      <c r="AA24" s="650"/>
      <c r="AB24" s="650"/>
      <c r="AC24" s="650"/>
      <c r="AD24" s="651" t="s">
        <v>236</v>
      </c>
      <c r="AE24" s="651"/>
      <c r="AF24" s="651"/>
      <c r="AG24" s="651"/>
      <c r="AH24" s="651"/>
      <c r="AI24" s="651"/>
      <c r="AJ24" s="651"/>
      <c r="AK24" s="651"/>
      <c r="AL24" s="652" t="s">
        <v>127</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127</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1950247</v>
      </c>
      <c r="CS24" s="637"/>
      <c r="CT24" s="637"/>
      <c r="CU24" s="637"/>
      <c r="CV24" s="637"/>
      <c r="CW24" s="637"/>
      <c r="CX24" s="637"/>
      <c r="CY24" s="638"/>
      <c r="CZ24" s="641">
        <v>30.1</v>
      </c>
      <c r="DA24" s="642"/>
      <c r="DB24" s="642"/>
      <c r="DC24" s="661"/>
      <c r="DD24" s="686">
        <v>1563550</v>
      </c>
      <c r="DE24" s="637"/>
      <c r="DF24" s="637"/>
      <c r="DG24" s="637"/>
      <c r="DH24" s="637"/>
      <c r="DI24" s="637"/>
      <c r="DJ24" s="637"/>
      <c r="DK24" s="638"/>
      <c r="DL24" s="686">
        <v>1526895</v>
      </c>
      <c r="DM24" s="637"/>
      <c r="DN24" s="637"/>
      <c r="DO24" s="637"/>
      <c r="DP24" s="637"/>
      <c r="DQ24" s="637"/>
      <c r="DR24" s="637"/>
      <c r="DS24" s="637"/>
      <c r="DT24" s="637"/>
      <c r="DU24" s="637"/>
      <c r="DV24" s="638"/>
      <c r="DW24" s="641">
        <v>45.5</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t="s">
        <v>127</v>
      </c>
      <c r="S25" s="648"/>
      <c r="T25" s="648"/>
      <c r="U25" s="648"/>
      <c r="V25" s="648"/>
      <c r="W25" s="648"/>
      <c r="X25" s="648"/>
      <c r="Y25" s="649"/>
      <c r="Z25" s="650" t="s">
        <v>127</v>
      </c>
      <c r="AA25" s="650"/>
      <c r="AB25" s="650"/>
      <c r="AC25" s="650"/>
      <c r="AD25" s="651" t="s">
        <v>236</v>
      </c>
      <c r="AE25" s="651"/>
      <c r="AF25" s="651"/>
      <c r="AG25" s="651"/>
      <c r="AH25" s="651"/>
      <c r="AI25" s="651"/>
      <c r="AJ25" s="651"/>
      <c r="AK25" s="651"/>
      <c r="AL25" s="652" t="s">
        <v>236</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236</v>
      </c>
      <c r="BH25" s="648"/>
      <c r="BI25" s="648"/>
      <c r="BJ25" s="648"/>
      <c r="BK25" s="648"/>
      <c r="BL25" s="648"/>
      <c r="BM25" s="648"/>
      <c r="BN25" s="649"/>
      <c r="BO25" s="650" t="s">
        <v>236</v>
      </c>
      <c r="BP25" s="650"/>
      <c r="BQ25" s="650"/>
      <c r="BR25" s="650"/>
      <c r="BS25" s="656" t="s">
        <v>236</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904520</v>
      </c>
      <c r="CS25" s="683"/>
      <c r="CT25" s="683"/>
      <c r="CU25" s="683"/>
      <c r="CV25" s="683"/>
      <c r="CW25" s="683"/>
      <c r="CX25" s="683"/>
      <c r="CY25" s="684"/>
      <c r="CZ25" s="652">
        <v>14</v>
      </c>
      <c r="DA25" s="681"/>
      <c r="DB25" s="681"/>
      <c r="DC25" s="685"/>
      <c r="DD25" s="656">
        <v>858756</v>
      </c>
      <c r="DE25" s="683"/>
      <c r="DF25" s="683"/>
      <c r="DG25" s="683"/>
      <c r="DH25" s="683"/>
      <c r="DI25" s="683"/>
      <c r="DJ25" s="683"/>
      <c r="DK25" s="684"/>
      <c r="DL25" s="656">
        <v>848980</v>
      </c>
      <c r="DM25" s="683"/>
      <c r="DN25" s="683"/>
      <c r="DO25" s="683"/>
      <c r="DP25" s="683"/>
      <c r="DQ25" s="683"/>
      <c r="DR25" s="683"/>
      <c r="DS25" s="683"/>
      <c r="DT25" s="683"/>
      <c r="DU25" s="683"/>
      <c r="DV25" s="684"/>
      <c r="DW25" s="652">
        <v>25.3</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3585387</v>
      </c>
      <c r="S26" s="648"/>
      <c r="T26" s="648"/>
      <c r="U26" s="648"/>
      <c r="V26" s="648"/>
      <c r="W26" s="648"/>
      <c r="X26" s="648"/>
      <c r="Y26" s="649"/>
      <c r="Z26" s="650">
        <v>52.6</v>
      </c>
      <c r="AA26" s="650"/>
      <c r="AB26" s="650"/>
      <c r="AC26" s="650"/>
      <c r="AD26" s="651">
        <v>3236485</v>
      </c>
      <c r="AE26" s="651"/>
      <c r="AF26" s="651"/>
      <c r="AG26" s="651"/>
      <c r="AH26" s="651"/>
      <c r="AI26" s="651"/>
      <c r="AJ26" s="651"/>
      <c r="AK26" s="651"/>
      <c r="AL26" s="652">
        <v>99.7</v>
      </c>
      <c r="AM26" s="653"/>
      <c r="AN26" s="653"/>
      <c r="AO26" s="654"/>
      <c r="AP26" s="666" t="s">
        <v>293</v>
      </c>
      <c r="AQ26" s="687"/>
      <c r="AR26" s="687"/>
      <c r="AS26" s="687"/>
      <c r="AT26" s="687"/>
      <c r="AU26" s="687"/>
      <c r="AV26" s="687"/>
      <c r="AW26" s="687"/>
      <c r="AX26" s="687"/>
      <c r="AY26" s="687"/>
      <c r="AZ26" s="687"/>
      <c r="BA26" s="687"/>
      <c r="BB26" s="687"/>
      <c r="BC26" s="687"/>
      <c r="BD26" s="687"/>
      <c r="BE26" s="687"/>
      <c r="BF26" s="668"/>
      <c r="BG26" s="647" t="s">
        <v>236</v>
      </c>
      <c r="BH26" s="648"/>
      <c r="BI26" s="648"/>
      <c r="BJ26" s="648"/>
      <c r="BK26" s="648"/>
      <c r="BL26" s="648"/>
      <c r="BM26" s="648"/>
      <c r="BN26" s="649"/>
      <c r="BO26" s="650" t="s">
        <v>236</v>
      </c>
      <c r="BP26" s="650"/>
      <c r="BQ26" s="650"/>
      <c r="BR26" s="650"/>
      <c r="BS26" s="656" t="s">
        <v>236</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521783</v>
      </c>
      <c r="CS26" s="648"/>
      <c r="CT26" s="648"/>
      <c r="CU26" s="648"/>
      <c r="CV26" s="648"/>
      <c r="CW26" s="648"/>
      <c r="CX26" s="648"/>
      <c r="CY26" s="649"/>
      <c r="CZ26" s="652">
        <v>8</v>
      </c>
      <c r="DA26" s="681"/>
      <c r="DB26" s="681"/>
      <c r="DC26" s="685"/>
      <c r="DD26" s="656">
        <v>494626</v>
      </c>
      <c r="DE26" s="648"/>
      <c r="DF26" s="648"/>
      <c r="DG26" s="648"/>
      <c r="DH26" s="648"/>
      <c r="DI26" s="648"/>
      <c r="DJ26" s="648"/>
      <c r="DK26" s="649"/>
      <c r="DL26" s="656" t="s">
        <v>236</v>
      </c>
      <c r="DM26" s="648"/>
      <c r="DN26" s="648"/>
      <c r="DO26" s="648"/>
      <c r="DP26" s="648"/>
      <c r="DQ26" s="648"/>
      <c r="DR26" s="648"/>
      <c r="DS26" s="648"/>
      <c r="DT26" s="648"/>
      <c r="DU26" s="648"/>
      <c r="DV26" s="649"/>
      <c r="DW26" s="652" t="s">
        <v>127</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1110</v>
      </c>
      <c r="S27" s="648"/>
      <c r="T27" s="648"/>
      <c r="U27" s="648"/>
      <c r="V27" s="648"/>
      <c r="W27" s="648"/>
      <c r="X27" s="648"/>
      <c r="Y27" s="649"/>
      <c r="Z27" s="650">
        <v>0</v>
      </c>
      <c r="AA27" s="650"/>
      <c r="AB27" s="650"/>
      <c r="AC27" s="650"/>
      <c r="AD27" s="651">
        <v>1110</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810147</v>
      </c>
      <c r="BH27" s="648"/>
      <c r="BI27" s="648"/>
      <c r="BJ27" s="648"/>
      <c r="BK27" s="648"/>
      <c r="BL27" s="648"/>
      <c r="BM27" s="648"/>
      <c r="BN27" s="649"/>
      <c r="BO27" s="650">
        <v>100</v>
      </c>
      <c r="BP27" s="650"/>
      <c r="BQ27" s="650"/>
      <c r="BR27" s="650"/>
      <c r="BS27" s="656">
        <v>6408</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465142</v>
      </c>
      <c r="CS27" s="683"/>
      <c r="CT27" s="683"/>
      <c r="CU27" s="683"/>
      <c r="CV27" s="683"/>
      <c r="CW27" s="683"/>
      <c r="CX27" s="683"/>
      <c r="CY27" s="684"/>
      <c r="CZ27" s="652">
        <v>7.2</v>
      </c>
      <c r="DA27" s="681"/>
      <c r="DB27" s="681"/>
      <c r="DC27" s="685"/>
      <c r="DD27" s="656">
        <v>129386</v>
      </c>
      <c r="DE27" s="683"/>
      <c r="DF27" s="683"/>
      <c r="DG27" s="683"/>
      <c r="DH27" s="683"/>
      <c r="DI27" s="683"/>
      <c r="DJ27" s="683"/>
      <c r="DK27" s="684"/>
      <c r="DL27" s="656">
        <v>102507</v>
      </c>
      <c r="DM27" s="683"/>
      <c r="DN27" s="683"/>
      <c r="DO27" s="683"/>
      <c r="DP27" s="683"/>
      <c r="DQ27" s="683"/>
      <c r="DR27" s="683"/>
      <c r="DS27" s="683"/>
      <c r="DT27" s="683"/>
      <c r="DU27" s="683"/>
      <c r="DV27" s="684"/>
      <c r="DW27" s="652">
        <v>3.1</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2019</v>
      </c>
      <c r="S28" s="648"/>
      <c r="T28" s="648"/>
      <c r="U28" s="648"/>
      <c r="V28" s="648"/>
      <c r="W28" s="648"/>
      <c r="X28" s="648"/>
      <c r="Y28" s="649"/>
      <c r="Z28" s="650">
        <v>0</v>
      </c>
      <c r="AA28" s="650"/>
      <c r="AB28" s="650"/>
      <c r="AC28" s="650"/>
      <c r="AD28" s="651" t="s">
        <v>127</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580585</v>
      </c>
      <c r="CS28" s="648"/>
      <c r="CT28" s="648"/>
      <c r="CU28" s="648"/>
      <c r="CV28" s="648"/>
      <c r="CW28" s="648"/>
      <c r="CX28" s="648"/>
      <c r="CY28" s="649"/>
      <c r="CZ28" s="652">
        <v>9</v>
      </c>
      <c r="DA28" s="681"/>
      <c r="DB28" s="681"/>
      <c r="DC28" s="685"/>
      <c r="DD28" s="656">
        <v>575408</v>
      </c>
      <c r="DE28" s="648"/>
      <c r="DF28" s="648"/>
      <c r="DG28" s="648"/>
      <c r="DH28" s="648"/>
      <c r="DI28" s="648"/>
      <c r="DJ28" s="648"/>
      <c r="DK28" s="649"/>
      <c r="DL28" s="656">
        <v>575408</v>
      </c>
      <c r="DM28" s="648"/>
      <c r="DN28" s="648"/>
      <c r="DO28" s="648"/>
      <c r="DP28" s="648"/>
      <c r="DQ28" s="648"/>
      <c r="DR28" s="648"/>
      <c r="DS28" s="648"/>
      <c r="DT28" s="648"/>
      <c r="DU28" s="648"/>
      <c r="DV28" s="649"/>
      <c r="DW28" s="652">
        <v>17.2</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46909</v>
      </c>
      <c r="S29" s="648"/>
      <c r="T29" s="648"/>
      <c r="U29" s="648"/>
      <c r="V29" s="648"/>
      <c r="W29" s="648"/>
      <c r="X29" s="648"/>
      <c r="Y29" s="649"/>
      <c r="Z29" s="650">
        <v>0.7</v>
      </c>
      <c r="AA29" s="650"/>
      <c r="AB29" s="650"/>
      <c r="AC29" s="650"/>
      <c r="AD29" s="651">
        <v>3474</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301</v>
      </c>
      <c r="CE29" s="692"/>
      <c r="CF29" s="662" t="s">
        <v>302</v>
      </c>
      <c r="CG29" s="663"/>
      <c r="CH29" s="663"/>
      <c r="CI29" s="663"/>
      <c r="CJ29" s="663"/>
      <c r="CK29" s="663"/>
      <c r="CL29" s="663"/>
      <c r="CM29" s="663"/>
      <c r="CN29" s="663"/>
      <c r="CO29" s="663"/>
      <c r="CP29" s="663"/>
      <c r="CQ29" s="664"/>
      <c r="CR29" s="647">
        <v>580585</v>
      </c>
      <c r="CS29" s="683"/>
      <c r="CT29" s="683"/>
      <c r="CU29" s="683"/>
      <c r="CV29" s="683"/>
      <c r="CW29" s="683"/>
      <c r="CX29" s="683"/>
      <c r="CY29" s="684"/>
      <c r="CZ29" s="652">
        <v>9</v>
      </c>
      <c r="DA29" s="681"/>
      <c r="DB29" s="681"/>
      <c r="DC29" s="685"/>
      <c r="DD29" s="656">
        <v>575408</v>
      </c>
      <c r="DE29" s="683"/>
      <c r="DF29" s="683"/>
      <c r="DG29" s="683"/>
      <c r="DH29" s="683"/>
      <c r="DI29" s="683"/>
      <c r="DJ29" s="683"/>
      <c r="DK29" s="684"/>
      <c r="DL29" s="656">
        <v>575408</v>
      </c>
      <c r="DM29" s="683"/>
      <c r="DN29" s="683"/>
      <c r="DO29" s="683"/>
      <c r="DP29" s="683"/>
      <c r="DQ29" s="683"/>
      <c r="DR29" s="683"/>
      <c r="DS29" s="683"/>
      <c r="DT29" s="683"/>
      <c r="DU29" s="683"/>
      <c r="DV29" s="684"/>
      <c r="DW29" s="652">
        <v>17.2</v>
      </c>
      <c r="DX29" s="681"/>
      <c r="DY29" s="681"/>
      <c r="DZ29" s="681"/>
      <c r="EA29" s="681"/>
      <c r="EB29" s="681"/>
      <c r="EC29" s="682"/>
    </row>
    <row r="30" spans="2:133" ht="11.25" customHeight="1" x14ac:dyDescent="0.15">
      <c r="B30" s="644" t="s">
        <v>303</v>
      </c>
      <c r="C30" s="645"/>
      <c r="D30" s="645"/>
      <c r="E30" s="645"/>
      <c r="F30" s="645"/>
      <c r="G30" s="645"/>
      <c r="H30" s="645"/>
      <c r="I30" s="645"/>
      <c r="J30" s="645"/>
      <c r="K30" s="645"/>
      <c r="L30" s="645"/>
      <c r="M30" s="645"/>
      <c r="N30" s="645"/>
      <c r="O30" s="645"/>
      <c r="P30" s="645"/>
      <c r="Q30" s="646"/>
      <c r="R30" s="647">
        <v>5192</v>
      </c>
      <c r="S30" s="648"/>
      <c r="T30" s="648"/>
      <c r="U30" s="648"/>
      <c r="V30" s="648"/>
      <c r="W30" s="648"/>
      <c r="X30" s="648"/>
      <c r="Y30" s="649"/>
      <c r="Z30" s="650">
        <v>0.1</v>
      </c>
      <c r="AA30" s="650"/>
      <c r="AB30" s="650"/>
      <c r="AC30" s="650"/>
      <c r="AD30" s="651">
        <v>1</v>
      </c>
      <c r="AE30" s="651"/>
      <c r="AF30" s="651"/>
      <c r="AG30" s="651"/>
      <c r="AH30" s="651"/>
      <c r="AI30" s="651"/>
      <c r="AJ30" s="651"/>
      <c r="AK30" s="651"/>
      <c r="AL30" s="652">
        <v>0</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304</v>
      </c>
      <c r="BH30" s="700"/>
      <c r="BI30" s="700"/>
      <c r="BJ30" s="700"/>
      <c r="BK30" s="700"/>
      <c r="BL30" s="700"/>
      <c r="BM30" s="700"/>
      <c r="BN30" s="700"/>
      <c r="BO30" s="700"/>
      <c r="BP30" s="700"/>
      <c r="BQ30" s="701"/>
      <c r="BR30" s="626" t="s">
        <v>305</v>
      </c>
      <c r="BS30" s="700"/>
      <c r="BT30" s="700"/>
      <c r="BU30" s="700"/>
      <c r="BV30" s="700"/>
      <c r="BW30" s="700"/>
      <c r="BX30" s="700"/>
      <c r="BY30" s="700"/>
      <c r="BZ30" s="700"/>
      <c r="CA30" s="700"/>
      <c r="CB30" s="701"/>
      <c r="CD30" s="693"/>
      <c r="CE30" s="694"/>
      <c r="CF30" s="662" t="s">
        <v>306</v>
      </c>
      <c r="CG30" s="663"/>
      <c r="CH30" s="663"/>
      <c r="CI30" s="663"/>
      <c r="CJ30" s="663"/>
      <c r="CK30" s="663"/>
      <c r="CL30" s="663"/>
      <c r="CM30" s="663"/>
      <c r="CN30" s="663"/>
      <c r="CO30" s="663"/>
      <c r="CP30" s="663"/>
      <c r="CQ30" s="664"/>
      <c r="CR30" s="647">
        <v>562356</v>
      </c>
      <c r="CS30" s="648"/>
      <c r="CT30" s="648"/>
      <c r="CU30" s="648"/>
      <c r="CV30" s="648"/>
      <c r="CW30" s="648"/>
      <c r="CX30" s="648"/>
      <c r="CY30" s="649"/>
      <c r="CZ30" s="652">
        <v>8.6999999999999993</v>
      </c>
      <c r="DA30" s="681"/>
      <c r="DB30" s="681"/>
      <c r="DC30" s="685"/>
      <c r="DD30" s="656">
        <v>557530</v>
      </c>
      <c r="DE30" s="648"/>
      <c r="DF30" s="648"/>
      <c r="DG30" s="648"/>
      <c r="DH30" s="648"/>
      <c r="DI30" s="648"/>
      <c r="DJ30" s="648"/>
      <c r="DK30" s="649"/>
      <c r="DL30" s="656">
        <v>557530</v>
      </c>
      <c r="DM30" s="648"/>
      <c r="DN30" s="648"/>
      <c r="DO30" s="648"/>
      <c r="DP30" s="648"/>
      <c r="DQ30" s="648"/>
      <c r="DR30" s="648"/>
      <c r="DS30" s="648"/>
      <c r="DT30" s="648"/>
      <c r="DU30" s="648"/>
      <c r="DV30" s="649"/>
      <c r="DW30" s="652">
        <v>16.600000000000001</v>
      </c>
      <c r="DX30" s="681"/>
      <c r="DY30" s="681"/>
      <c r="DZ30" s="681"/>
      <c r="EA30" s="681"/>
      <c r="EB30" s="681"/>
      <c r="EC30" s="682"/>
    </row>
    <row r="31" spans="2:133" ht="11.25" customHeight="1" x14ac:dyDescent="0.15">
      <c r="B31" s="644" t="s">
        <v>307</v>
      </c>
      <c r="C31" s="645"/>
      <c r="D31" s="645"/>
      <c r="E31" s="645"/>
      <c r="F31" s="645"/>
      <c r="G31" s="645"/>
      <c r="H31" s="645"/>
      <c r="I31" s="645"/>
      <c r="J31" s="645"/>
      <c r="K31" s="645"/>
      <c r="L31" s="645"/>
      <c r="M31" s="645"/>
      <c r="N31" s="645"/>
      <c r="O31" s="645"/>
      <c r="P31" s="645"/>
      <c r="Q31" s="646"/>
      <c r="R31" s="647">
        <v>1633928</v>
      </c>
      <c r="S31" s="648"/>
      <c r="T31" s="648"/>
      <c r="U31" s="648"/>
      <c r="V31" s="648"/>
      <c r="W31" s="648"/>
      <c r="X31" s="648"/>
      <c r="Y31" s="649"/>
      <c r="Z31" s="650">
        <v>24</v>
      </c>
      <c r="AA31" s="650"/>
      <c r="AB31" s="650"/>
      <c r="AC31" s="650"/>
      <c r="AD31" s="651" t="s">
        <v>236</v>
      </c>
      <c r="AE31" s="651"/>
      <c r="AF31" s="651"/>
      <c r="AG31" s="651"/>
      <c r="AH31" s="651"/>
      <c r="AI31" s="651"/>
      <c r="AJ31" s="651"/>
      <c r="AK31" s="651"/>
      <c r="AL31" s="652" t="s">
        <v>236</v>
      </c>
      <c r="AM31" s="653"/>
      <c r="AN31" s="653"/>
      <c r="AO31" s="654"/>
      <c r="AP31" s="704" t="s">
        <v>308</v>
      </c>
      <c r="AQ31" s="705"/>
      <c r="AR31" s="705"/>
      <c r="AS31" s="705"/>
      <c r="AT31" s="710" t="s">
        <v>309</v>
      </c>
      <c r="AU31" s="231"/>
      <c r="AV31" s="231"/>
      <c r="AW31" s="231"/>
      <c r="AX31" s="633" t="s">
        <v>186</v>
      </c>
      <c r="AY31" s="634"/>
      <c r="AZ31" s="634"/>
      <c r="BA31" s="634"/>
      <c r="BB31" s="634"/>
      <c r="BC31" s="634"/>
      <c r="BD31" s="634"/>
      <c r="BE31" s="634"/>
      <c r="BF31" s="635"/>
      <c r="BG31" s="715">
        <v>99.3</v>
      </c>
      <c r="BH31" s="702"/>
      <c r="BI31" s="702"/>
      <c r="BJ31" s="702"/>
      <c r="BK31" s="702"/>
      <c r="BL31" s="702"/>
      <c r="BM31" s="642">
        <v>97.5</v>
      </c>
      <c r="BN31" s="702"/>
      <c r="BO31" s="702"/>
      <c r="BP31" s="702"/>
      <c r="BQ31" s="703"/>
      <c r="BR31" s="715">
        <v>99.3</v>
      </c>
      <c r="BS31" s="702"/>
      <c r="BT31" s="702"/>
      <c r="BU31" s="702"/>
      <c r="BV31" s="702"/>
      <c r="BW31" s="702"/>
      <c r="BX31" s="642">
        <v>97.7</v>
      </c>
      <c r="BY31" s="702"/>
      <c r="BZ31" s="702"/>
      <c r="CA31" s="702"/>
      <c r="CB31" s="703"/>
      <c r="CD31" s="693"/>
      <c r="CE31" s="694"/>
      <c r="CF31" s="662" t="s">
        <v>310</v>
      </c>
      <c r="CG31" s="663"/>
      <c r="CH31" s="663"/>
      <c r="CI31" s="663"/>
      <c r="CJ31" s="663"/>
      <c r="CK31" s="663"/>
      <c r="CL31" s="663"/>
      <c r="CM31" s="663"/>
      <c r="CN31" s="663"/>
      <c r="CO31" s="663"/>
      <c r="CP31" s="663"/>
      <c r="CQ31" s="664"/>
      <c r="CR31" s="647">
        <v>18229</v>
      </c>
      <c r="CS31" s="683"/>
      <c r="CT31" s="683"/>
      <c r="CU31" s="683"/>
      <c r="CV31" s="683"/>
      <c r="CW31" s="683"/>
      <c r="CX31" s="683"/>
      <c r="CY31" s="684"/>
      <c r="CZ31" s="652">
        <v>0.3</v>
      </c>
      <c r="DA31" s="681"/>
      <c r="DB31" s="681"/>
      <c r="DC31" s="685"/>
      <c r="DD31" s="656">
        <v>17878</v>
      </c>
      <c r="DE31" s="683"/>
      <c r="DF31" s="683"/>
      <c r="DG31" s="683"/>
      <c r="DH31" s="683"/>
      <c r="DI31" s="683"/>
      <c r="DJ31" s="683"/>
      <c r="DK31" s="684"/>
      <c r="DL31" s="656">
        <v>17878</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7" t="s">
        <v>311</v>
      </c>
      <c r="C32" s="698"/>
      <c r="D32" s="698"/>
      <c r="E32" s="698"/>
      <c r="F32" s="698"/>
      <c r="G32" s="698"/>
      <c r="H32" s="698"/>
      <c r="I32" s="698"/>
      <c r="J32" s="698"/>
      <c r="K32" s="698"/>
      <c r="L32" s="698"/>
      <c r="M32" s="698"/>
      <c r="N32" s="698"/>
      <c r="O32" s="698"/>
      <c r="P32" s="698"/>
      <c r="Q32" s="699"/>
      <c r="R32" s="647" t="s">
        <v>236</v>
      </c>
      <c r="S32" s="648"/>
      <c r="T32" s="648"/>
      <c r="U32" s="648"/>
      <c r="V32" s="648"/>
      <c r="W32" s="648"/>
      <c r="X32" s="648"/>
      <c r="Y32" s="649"/>
      <c r="Z32" s="650" t="s">
        <v>127</v>
      </c>
      <c r="AA32" s="650"/>
      <c r="AB32" s="650"/>
      <c r="AC32" s="650"/>
      <c r="AD32" s="651" t="s">
        <v>127</v>
      </c>
      <c r="AE32" s="651"/>
      <c r="AF32" s="651"/>
      <c r="AG32" s="651"/>
      <c r="AH32" s="651"/>
      <c r="AI32" s="651"/>
      <c r="AJ32" s="651"/>
      <c r="AK32" s="651"/>
      <c r="AL32" s="652" t="s">
        <v>127</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6">
        <v>99.5</v>
      </c>
      <c r="BH32" s="683"/>
      <c r="BI32" s="683"/>
      <c r="BJ32" s="683"/>
      <c r="BK32" s="683"/>
      <c r="BL32" s="683"/>
      <c r="BM32" s="653">
        <v>98.5</v>
      </c>
      <c r="BN32" s="713"/>
      <c r="BO32" s="713"/>
      <c r="BP32" s="713"/>
      <c r="BQ32" s="714"/>
      <c r="BR32" s="716">
        <v>99.4</v>
      </c>
      <c r="BS32" s="683"/>
      <c r="BT32" s="683"/>
      <c r="BU32" s="683"/>
      <c r="BV32" s="683"/>
      <c r="BW32" s="683"/>
      <c r="BX32" s="653">
        <v>98.7</v>
      </c>
      <c r="BY32" s="713"/>
      <c r="BZ32" s="713"/>
      <c r="CA32" s="713"/>
      <c r="CB32" s="714"/>
      <c r="CD32" s="695"/>
      <c r="CE32" s="696"/>
      <c r="CF32" s="662" t="s">
        <v>314</v>
      </c>
      <c r="CG32" s="663"/>
      <c r="CH32" s="663"/>
      <c r="CI32" s="663"/>
      <c r="CJ32" s="663"/>
      <c r="CK32" s="663"/>
      <c r="CL32" s="663"/>
      <c r="CM32" s="663"/>
      <c r="CN32" s="663"/>
      <c r="CO32" s="663"/>
      <c r="CP32" s="663"/>
      <c r="CQ32" s="664"/>
      <c r="CR32" s="647" t="s">
        <v>236</v>
      </c>
      <c r="CS32" s="648"/>
      <c r="CT32" s="648"/>
      <c r="CU32" s="648"/>
      <c r="CV32" s="648"/>
      <c r="CW32" s="648"/>
      <c r="CX32" s="648"/>
      <c r="CY32" s="649"/>
      <c r="CZ32" s="652" t="s">
        <v>127</v>
      </c>
      <c r="DA32" s="681"/>
      <c r="DB32" s="681"/>
      <c r="DC32" s="685"/>
      <c r="DD32" s="656" t="s">
        <v>127</v>
      </c>
      <c r="DE32" s="648"/>
      <c r="DF32" s="648"/>
      <c r="DG32" s="648"/>
      <c r="DH32" s="648"/>
      <c r="DI32" s="648"/>
      <c r="DJ32" s="648"/>
      <c r="DK32" s="649"/>
      <c r="DL32" s="656" t="s">
        <v>127</v>
      </c>
      <c r="DM32" s="648"/>
      <c r="DN32" s="648"/>
      <c r="DO32" s="648"/>
      <c r="DP32" s="648"/>
      <c r="DQ32" s="648"/>
      <c r="DR32" s="648"/>
      <c r="DS32" s="648"/>
      <c r="DT32" s="648"/>
      <c r="DU32" s="648"/>
      <c r="DV32" s="649"/>
      <c r="DW32" s="652" t="s">
        <v>127</v>
      </c>
      <c r="DX32" s="681"/>
      <c r="DY32" s="681"/>
      <c r="DZ32" s="681"/>
      <c r="EA32" s="681"/>
      <c r="EB32" s="681"/>
      <c r="EC32" s="682"/>
    </row>
    <row r="33" spans="2:133" ht="11.25" customHeight="1" x14ac:dyDescent="0.15">
      <c r="B33" s="644" t="s">
        <v>315</v>
      </c>
      <c r="C33" s="645"/>
      <c r="D33" s="645"/>
      <c r="E33" s="645"/>
      <c r="F33" s="645"/>
      <c r="G33" s="645"/>
      <c r="H33" s="645"/>
      <c r="I33" s="645"/>
      <c r="J33" s="645"/>
      <c r="K33" s="645"/>
      <c r="L33" s="645"/>
      <c r="M33" s="645"/>
      <c r="N33" s="645"/>
      <c r="O33" s="645"/>
      <c r="P33" s="645"/>
      <c r="Q33" s="646"/>
      <c r="R33" s="647">
        <v>365314</v>
      </c>
      <c r="S33" s="648"/>
      <c r="T33" s="648"/>
      <c r="U33" s="648"/>
      <c r="V33" s="648"/>
      <c r="W33" s="648"/>
      <c r="X33" s="648"/>
      <c r="Y33" s="649"/>
      <c r="Z33" s="650">
        <v>5.4</v>
      </c>
      <c r="AA33" s="650"/>
      <c r="AB33" s="650"/>
      <c r="AC33" s="650"/>
      <c r="AD33" s="651" t="s">
        <v>127</v>
      </c>
      <c r="AE33" s="651"/>
      <c r="AF33" s="651"/>
      <c r="AG33" s="651"/>
      <c r="AH33" s="651"/>
      <c r="AI33" s="651"/>
      <c r="AJ33" s="651"/>
      <c r="AK33" s="651"/>
      <c r="AL33" s="652" t="s">
        <v>127</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99.1</v>
      </c>
      <c r="BH33" s="718"/>
      <c r="BI33" s="718"/>
      <c r="BJ33" s="718"/>
      <c r="BK33" s="718"/>
      <c r="BL33" s="718"/>
      <c r="BM33" s="719">
        <v>96.6</v>
      </c>
      <c r="BN33" s="718"/>
      <c r="BO33" s="718"/>
      <c r="BP33" s="718"/>
      <c r="BQ33" s="720"/>
      <c r="BR33" s="717">
        <v>99.1</v>
      </c>
      <c r="BS33" s="718"/>
      <c r="BT33" s="718"/>
      <c r="BU33" s="718"/>
      <c r="BV33" s="718"/>
      <c r="BW33" s="718"/>
      <c r="BX33" s="719">
        <v>96.7</v>
      </c>
      <c r="BY33" s="718"/>
      <c r="BZ33" s="718"/>
      <c r="CA33" s="718"/>
      <c r="CB33" s="720"/>
      <c r="CD33" s="662" t="s">
        <v>317</v>
      </c>
      <c r="CE33" s="663"/>
      <c r="CF33" s="663"/>
      <c r="CG33" s="663"/>
      <c r="CH33" s="663"/>
      <c r="CI33" s="663"/>
      <c r="CJ33" s="663"/>
      <c r="CK33" s="663"/>
      <c r="CL33" s="663"/>
      <c r="CM33" s="663"/>
      <c r="CN33" s="663"/>
      <c r="CO33" s="663"/>
      <c r="CP33" s="663"/>
      <c r="CQ33" s="664"/>
      <c r="CR33" s="647">
        <v>3739152</v>
      </c>
      <c r="CS33" s="683"/>
      <c r="CT33" s="683"/>
      <c r="CU33" s="683"/>
      <c r="CV33" s="683"/>
      <c r="CW33" s="683"/>
      <c r="CX33" s="683"/>
      <c r="CY33" s="684"/>
      <c r="CZ33" s="652">
        <v>57.7</v>
      </c>
      <c r="DA33" s="681"/>
      <c r="DB33" s="681"/>
      <c r="DC33" s="685"/>
      <c r="DD33" s="656">
        <v>2151957</v>
      </c>
      <c r="DE33" s="683"/>
      <c r="DF33" s="683"/>
      <c r="DG33" s="683"/>
      <c r="DH33" s="683"/>
      <c r="DI33" s="683"/>
      <c r="DJ33" s="683"/>
      <c r="DK33" s="684"/>
      <c r="DL33" s="656">
        <v>1408952</v>
      </c>
      <c r="DM33" s="683"/>
      <c r="DN33" s="683"/>
      <c r="DO33" s="683"/>
      <c r="DP33" s="683"/>
      <c r="DQ33" s="683"/>
      <c r="DR33" s="683"/>
      <c r="DS33" s="683"/>
      <c r="DT33" s="683"/>
      <c r="DU33" s="683"/>
      <c r="DV33" s="684"/>
      <c r="DW33" s="652">
        <v>42</v>
      </c>
      <c r="DX33" s="681"/>
      <c r="DY33" s="681"/>
      <c r="DZ33" s="681"/>
      <c r="EA33" s="681"/>
      <c r="EB33" s="681"/>
      <c r="EC33" s="682"/>
    </row>
    <row r="34" spans="2:133" ht="11.25" customHeight="1" x14ac:dyDescent="0.15">
      <c r="B34" s="644" t="s">
        <v>318</v>
      </c>
      <c r="C34" s="645"/>
      <c r="D34" s="645"/>
      <c r="E34" s="645"/>
      <c r="F34" s="645"/>
      <c r="G34" s="645"/>
      <c r="H34" s="645"/>
      <c r="I34" s="645"/>
      <c r="J34" s="645"/>
      <c r="K34" s="645"/>
      <c r="L34" s="645"/>
      <c r="M34" s="645"/>
      <c r="N34" s="645"/>
      <c r="O34" s="645"/>
      <c r="P34" s="645"/>
      <c r="Q34" s="646"/>
      <c r="R34" s="647">
        <v>12293</v>
      </c>
      <c r="S34" s="648"/>
      <c r="T34" s="648"/>
      <c r="U34" s="648"/>
      <c r="V34" s="648"/>
      <c r="W34" s="648"/>
      <c r="X34" s="648"/>
      <c r="Y34" s="649"/>
      <c r="Z34" s="650">
        <v>0.2</v>
      </c>
      <c r="AA34" s="650"/>
      <c r="AB34" s="650"/>
      <c r="AC34" s="650"/>
      <c r="AD34" s="651">
        <v>2540</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767312</v>
      </c>
      <c r="CS34" s="648"/>
      <c r="CT34" s="648"/>
      <c r="CU34" s="648"/>
      <c r="CV34" s="648"/>
      <c r="CW34" s="648"/>
      <c r="CX34" s="648"/>
      <c r="CY34" s="649"/>
      <c r="CZ34" s="652">
        <v>11.8</v>
      </c>
      <c r="DA34" s="681"/>
      <c r="DB34" s="681"/>
      <c r="DC34" s="685"/>
      <c r="DD34" s="656">
        <v>529341</v>
      </c>
      <c r="DE34" s="648"/>
      <c r="DF34" s="648"/>
      <c r="DG34" s="648"/>
      <c r="DH34" s="648"/>
      <c r="DI34" s="648"/>
      <c r="DJ34" s="648"/>
      <c r="DK34" s="649"/>
      <c r="DL34" s="656">
        <v>412614</v>
      </c>
      <c r="DM34" s="648"/>
      <c r="DN34" s="648"/>
      <c r="DO34" s="648"/>
      <c r="DP34" s="648"/>
      <c r="DQ34" s="648"/>
      <c r="DR34" s="648"/>
      <c r="DS34" s="648"/>
      <c r="DT34" s="648"/>
      <c r="DU34" s="648"/>
      <c r="DV34" s="649"/>
      <c r="DW34" s="652">
        <v>12.3</v>
      </c>
      <c r="DX34" s="681"/>
      <c r="DY34" s="681"/>
      <c r="DZ34" s="681"/>
      <c r="EA34" s="681"/>
      <c r="EB34" s="681"/>
      <c r="EC34" s="682"/>
    </row>
    <row r="35" spans="2:133" ht="11.25" customHeight="1" x14ac:dyDescent="0.15">
      <c r="B35" s="644" t="s">
        <v>320</v>
      </c>
      <c r="C35" s="645"/>
      <c r="D35" s="645"/>
      <c r="E35" s="645"/>
      <c r="F35" s="645"/>
      <c r="G35" s="645"/>
      <c r="H35" s="645"/>
      <c r="I35" s="645"/>
      <c r="J35" s="645"/>
      <c r="K35" s="645"/>
      <c r="L35" s="645"/>
      <c r="M35" s="645"/>
      <c r="N35" s="645"/>
      <c r="O35" s="645"/>
      <c r="P35" s="645"/>
      <c r="Q35" s="646"/>
      <c r="R35" s="647">
        <v>286863</v>
      </c>
      <c r="S35" s="648"/>
      <c r="T35" s="648"/>
      <c r="U35" s="648"/>
      <c r="V35" s="648"/>
      <c r="W35" s="648"/>
      <c r="X35" s="648"/>
      <c r="Y35" s="649"/>
      <c r="Z35" s="650">
        <v>4.2</v>
      </c>
      <c r="AA35" s="650"/>
      <c r="AB35" s="650"/>
      <c r="AC35" s="650"/>
      <c r="AD35" s="651" t="s">
        <v>127</v>
      </c>
      <c r="AE35" s="651"/>
      <c r="AF35" s="651"/>
      <c r="AG35" s="651"/>
      <c r="AH35" s="651"/>
      <c r="AI35" s="651"/>
      <c r="AJ35" s="651"/>
      <c r="AK35" s="651"/>
      <c r="AL35" s="652" t="s">
        <v>236</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175867</v>
      </c>
      <c r="CS35" s="683"/>
      <c r="CT35" s="683"/>
      <c r="CU35" s="683"/>
      <c r="CV35" s="683"/>
      <c r="CW35" s="683"/>
      <c r="CX35" s="683"/>
      <c r="CY35" s="684"/>
      <c r="CZ35" s="652">
        <v>2.7</v>
      </c>
      <c r="DA35" s="681"/>
      <c r="DB35" s="681"/>
      <c r="DC35" s="685"/>
      <c r="DD35" s="656">
        <v>121663</v>
      </c>
      <c r="DE35" s="683"/>
      <c r="DF35" s="683"/>
      <c r="DG35" s="683"/>
      <c r="DH35" s="683"/>
      <c r="DI35" s="683"/>
      <c r="DJ35" s="683"/>
      <c r="DK35" s="684"/>
      <c r="DL35" s="656">
        <v>113345</v>
      </c>
      <c r="DM35" s="683"/>
      <c r="DN35" s="683"/>
      <c r="DO35" s="683"/>
      <c r="DP35" s="683"/>
      <c r="DQ35" s="683"/>
      <c r="DR35" s="683"/>
      <c r="DS35" s="683"/>
      <c r="DT35" s="683"/>
      <c r="DU35" s="683"/>
      <c r="DV35" s="684"/>
      <c r="DW35" s="652">
        <v>3.4</v>
      </c>
      <c r="DX35" s="681"/>
      <c r="DY35" s="681"/>
      <c r="DZ35" s="681"/>
      <c r="EA35" s="681"/>
      <c r="EB35" s="681"/>
      <c r="EC35" s="682"/>
    </row>
    <row r="36" spans="2:133" ht="11.25" customHeight="1" x14ac:dyDescent="0.15">
      <c r="B36" s="644" t="s">
        <v>324</v>
      </c>
      <c r="C36" s="645"/>
      <c r="D36" s="645"/>
      <c r="E36" s="645"/>
      <c r="F36" s="645"/>
      <c r="G36" s="645"/>
      <c r="H36" s="645"/>
      <c r="I36" s="645"/>
      <c r="J36" s="645"/>
      <c r="K36" s="645"/>
      <c r="L36" s="645"/>
      <c r="M36" s="645"/>
      <c r="N36" s="645"/>
      <c r="O36" s="645"/>
      <c r="P36" s="645"/>
      <c r="Q36" s="646"/>
      <c r="R36" s="647">
        <v>270377</v>
      </c>
      <c r="S36" s="648"/>
      <c r="T36" s="648"/>
      <c r="U36" s="648"/>
      <c r="V36" s="648"/>
      <c r="W36" s="648"/>
      <c r="X36" s="648"/>
      <c r="Y36" s="649"/>
      <c r="Z36" s="650">
        <v>4</v>
      </c>
      <c r="AA36" s="650"/>
      <c r="AB36" s="650"/>
      <c r="AC36" s="650"/>
      <c r="AD36" s="651" t="s">
        <v>236</v>
      </c>
      <c r="AE36" s="651"/>
      <c r="AF36" s="651"/>
      <c r="AG36" s="651"/>
      <c r="AH36" s="651"/>
      <c r="AI36" s="651"/>
      <c r="AJ36" s="651"/>
      <c r="AK36" s="651"/>
      <c r="AL36" s="652" t="s">
        <v>127</v>
      </c>
      <c r="AM36" s="653"/>
      <c r="AN36" s="653"/>
      <c r="AO36" s="654"/>
      <c r="AP36" s="235"/>
      <c r="AQ36" s="721" t="s">
        <v>325</v>
      </c>
      <c r="AR36" s="722"/>
      <c r="AS36" s="722"/>
      <c r="AT36" s="722"/>
      <c r="AU36" s="722"/>
      <c r="AV36" s="722"/>
      <c r="AW36" s="722"/>
      <c r="AX36" s="722"/>
      <c r="AY36" s="723"/>
      <c r="AZ36" s="636">
        <v>604971</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42793</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1825223</v>
      </c>
      <c r="CS36" s="648"/>
      <c r="CT36" s="648"/>
      <c r="CU36" s="648"/>
      <c r="CV36" s="648"/>
      <c r="CW36" s="648"/>
      <c r="CX36" s="648"/>
      <c r="CY36" s="649"/>
      <c r="CZ36" s="652">
        <v>28.2</v>
      </c>
      <c r="DA36" s="681"/>
      <c r="DB36" s="681"/>
      <c r="DC36" s="685"/>
      <c r="DD36" s="656">
        <v>731161</v>
      </c>
      <c r="DE36" s="648"/>
      <c r="DF36" s="648"/>
      <c r="DG36" s="648"/>
      <c r="DH36" s="648"/>
      <c r="DI36" s="648"/>
      <c r="DJ36" s="648"/>
      <c r="DK36" s="649"/>
      <c r="DL36" s="656">
        <v>377145</v>
      </c>
      <c r="DM36" s="648"/>
      <c r="DN36" s="648"/>
      <c r="DO36" s="648"/>
      <c r="DP36" s="648"/>
      <c r="DQ36" s="648"/>
      <c r="DR36" s="648"/>
      <c r="DS36" s="648"/>
      <c r="DT36" s="648"/>
      <c r="DU36" s="648"/>
      <c r="DV36" s="649"/>
      <c r="DW36" s="652">
        <v>11.3</v>
      </c>
      <c r="DX36" s="681"/>
      <c r="DY36" s="681"/>
      <c r="DZ36" s="681"/>
      <c r="EA36" s="681"/>
      <c r="EB36" s="681"/>
      <c r="EC36" s="682"/>
    </row>
    <row r="37" spans="2:133" ht="11.25" customHeight="1" x14ac:dyDescent="0.15">
      <c r="B37" s="644" t="s">
        <v>328</v>
      </c>
      <c r="C37" s="645"/>
      <c r="D37" s="645"/>
      <c r="E37" s="645"/>
      <c r="F37" s="645"/>
      <c r="G37" s="645"/>
      <c r="H37" s="645"/>
      <c r="I37" s="645"/>
      <c r="J37" s="645"/>
      <c r="K37" s="645"/>
      <c r="L37" s="645"/>
      <c r="M37" s="645"/>
      <c r="N37" s="645"/>
      <c r="O37" s="645"/>
      <c r="P37" s="645"/>
      <c r="Q37" s="646"/>
      <c r="R37" s="647">
        <v>171231</v>
      </c>
      <c r="S37" s="648"/>
      <c r="T37" s="648"/>
      <c r="U37" s="648"/>
      <c r="V37" s="648"/>
      <c r="W37" s="648"/>
      <c r="X37" s="648"/>
      <c r="Y37" s="649"/>
      <c r="Z37" s="650">
        <v>2.5</v>
      </c>
      <c r="AA37" s="650"/>
      <c r="AB37" s="650"/>
      <c r="AC37" s="650"/>
      <c r="AD37" s="651" t="s">
        <v>236</v>
      </c>
      <c r="AE37" s="651"/>
      <c r="AF37" s="651"/>
      <c r="AG37" s="651"/>
      <c r="AH37" s="651"/>
      <c r="AI37" s="651"/>
      <c r="AJ37" s="651"/>
      <c r="AK37" s="651"/>
      <c r="AL37" s="652" t="s">
        <v>236</v>
      </c>
      <c r="AM37" s="653"/>
      <c r="AN37" s="653"/>
      <c r="AO37" s="654"/>
      <c r="AQ37" s="725" t="s">
        <v>329</v>
      </c>
      <c r="AR37" s="726"/>
      <c r="AS37" s="726"/>
      <c r="AT37" s="726"/>
      <c r="AU37" s="726"/>
      <c r="AV37" s="726"/>
      <c r="AW37" s="726"/>
      <c r="AX37" s="726"/>
      <c r="AY37" s="727"/>
      <c r="AZ37" s="647">
        <v>205953</v>
      </c>
      <c r="BA37" s="648"/>
      <c r="BB37" s="648"/>
      <c r="BC37" s="648"/>
      <c r="BD37" s="683"/>
      <c r="BE37" s="683"/>
      <c r="BF37" s="714"/>
      <c r="BG37" s="662" t="s">
        <v>330</v>
      </c>
      <c r="BH37" s="663"/>
      <c r="BI37" s="663"/>
      <c r="BJ37" s="663"/>
      <c r="BK37" s="663"/>
      <c r="BL37" s="663"/>
      <c r="BM37" s="663"/>
      <c r="BN37" s="663"/>
      <c r="BO37" s="663"/>
      <c r="BP37" s="663"/>
      <c r="BQ37" s="663"/>
      <c r="BR37" s="663"/>
      <c r="BS37" s="663"/>
      <c r="BT37" s="663"/>
      <c r="BU37" s="664"/>
      <c r="BV37" s="647">
        <v>39800</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295260</v>
      </c>
      <c r="CS37" s="683"/>
      <c r="CT37" s="683"/>
      <c r="CU37" s="683"/>
      <c r="CV37" s="683"/>
      <c r="CW37" s="683"/>
      <c r="CX37" s="683"/>
      <c r="CY37" s="684"/>
      <c r="CZ37" s="652">
        <v>4.5999999999999996</v>
      </c>
      <c r="DA37" s="681"/>
      <c r="DB37" s="681"/>
      <c r="DC37" s="685"/>
      <c r="DD37" s="656">
        <v>281660</v>
      </c>
      <c r="DE37" s="683"/>
      <c r="DF37" s="683"/>
      <c r="DG37" s="683"/>
      <c r="DH37" s="683"/>
      <c r="DI37" s="683"/>
      <c r="DJ37" s="683"/>
      <c r="DK37" s="684"/>
      <c r="DL37" s="656">
        <v>281614</v>
      </c>
      <c r="DM37" s="683"/>
      <c r="DN37" s="683"/>
      <c r="DO37" s="683"/>
      <c r="DP37" s="683"/>
      <c r="DQ37" s="683"/>
      <c r="DR37" s="683"/>
      <c r="DS37" s="683"/>
      <c r="DT37" s="683"/>
      <c r="DU37" s="683"/>
      <c r="DV37" s="684"/>
      <c r="DW37" s="652">
        <v>8.4</v>
      </c>
      <c r="DX37" s="681"/>
      <c r="DY37" s="681"/>
      <c r="DZ37" s="681"/>
      <c r="EA37" s="681"/>
      <c r="EB37" s="681"/>
      <c r="EC37" s="682"/>
    </row>
    <row r="38" spans="2:133" ht="11.25" customHeight="1" x14ac:dyDescent="0.15">
      <c r="B38" s="644" t="s">
        <v>332</v>
      </c>
      <c r="C38" s="645"/>
      <c r="D38" s="645"/>
      <c r="E38" s="645"/>
      <c r="F38" s="645"/>
      <c r="G38" s="645"/>
      <c r="H38" s="645"/>
      <c r="I38" s="645"/>
      <c r="J38" s="645"/>
      <c r="K38" s="645"/>
      <c r="L38" s="645"/>
      <c r="M38" s="645"/>
      <c r="N38" s="645"/>
      <c r="O38" s="645"/>
      <c r="P38" s="645"/>
      <c r="Q38" s="646"/>
      <c r="R38" s="647">
        <v>31802</v>
      </c>
      <c r="S38" s="648"/>
      <c r="T38" s="648"/>
      <c r="U38" s="648"/>
      <c r="V38" s="648"/>
      <c r="W38" s="648"/>
      <c r="X38" s="648"/>
      <c r="Y38" s="649"/>
      <c r="Z38" s="650">
        <v>0.5</v>
      </c>
      <c r="AA38" s="650"/>
      <c r="AB38" s="650"/>
      <c r="AC38" s="650"/>
      <c r="AD38" s="651">
        <v>3621</v>
      </c>
      <c r="AE38" s="651"/>
      <c r="AF38" s="651"/>
      <c r="AG38" s="651"/>
      <c r="AH38" s="651"/>
      <c r="AI38" s="651"/>
      <c r="AJ38" s="651"/>
      <c r="AK38" s="651"/>
      <c r="AL38" s="652">
        <v>0.1</v>
      </c>
      <c r="AM38" s="653"/>
      <c r="AN38" s="653"/>
      <c r="AO38" s="654"/>
      <c r="AQ38" s="725" t="s">
        <v>333</v>
      </c>
      <c r="AR38" s="726"/>
      <c r="AS38" s="726"/>
      <c r="AT38" s="726"/>
      <c r="AU38" s="726"/>
      <c r="AV38" s="726"/>
      <c r="AW38" s="726"/>
      <c r="AX38" s="726"/>
      <c r="AY38" s="727"/>
      <c r="AZ38" s="647">
        <v>8705</v>
      </c>
      <c r="BA38" s="648"/>
      <c r="BB38" s="648"/>
      <c r="BC38" s="648"/>
      <c r="BD38" s="683"/>
      <c r="BE38" s="683"/>
      <c r="BF38" s="714"/>
      <c r="BG38" s="662" t="s">
        <v>334</v>
      </c>
      <c r="BH38" s="663"/>
      <c r="BI38" s="663"/>
      <c r="BJ38" s="663"/>
      <c r="BK38" s="663"/>
      <c r="BL38" s="663"/>
      <c r="BM38" s="663"/>
      <c r="BN38" s="663"/>
      <c r="BO38" s="663"/>
      <c r="BP38" s="663"/>
      <c r="BQ38" s="663"/>
      <c r="BR38" s="663"/>
      <c r="BS38" s="663"/>
      <c r="BT38" s="663"/>
      <c r="BU38" s="664"/>
      <c r="BV38" s="647">
        <v>1097</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596266</v>
      </c>
      <c r="CS38" s="648"/>
      <c r="CT38" s="648"/>
      <c r="CU38" s="648"/>
      <c r="CV38" s="648"/>
      <c r="CW38" s="648"/>
      <c r="CX38" s="648"/>
      <c r="CY38" s="649"/>
      <c r="CZ38" s="652">
        <v>9.1999999999999993</v>
      </c>
      <c r="DA38" s="681"/>
      <c r="DB38" s="681"/>
      <c r="DC38" s="685"/>
      <c r="DD38" s="656">
        <v>534738</v>
      </c>
      <c r="DE38" s="648"/>
      <c r="DF38" s="648"/>
      <c r="DG38" s="648"/>
      <c r="DH38" s="648"/>
      <c r="DI38" s="648"/>
      <c r="DJ38" s="648"/>
      <c r="DK38" s="649"/>
      <c r="DL38" s="656">
        <v>505848</v>
      </c>
      <c r="DM38" s="648"/>
      <c r="DN38" s="648"/>
      <c r="DO38" s="648"/>
      <c r="DP38" s="648"/>
      <c r="DQ38" s="648"/>
      <c r="DR38" s="648"/>
      <c r="DS38" s="648"/>
      <c r="DT38" s="648"/>
      <c r="DU38" s="648"/>
      <c r="DV38" s="649"/>
      <c r="DW38" s="652">
        <v>15.1</v>
      </c>
      <c r="DX38" s="681"/>
      <c r="DY38" s="681"/>
      <c r="DZ38" s="681"/>
      <c r="EA38" s="681"/>
      <c r="EB38" s="681"/>
      <c r="EC38" s="682"/>
    </row>
    <row r="39" spans="2:133" ht="11.25" customHeight="1" x14ac:dyDescent="0.15">
      <c r="B39" s="644" t="s">
        <v>336</v>
      </c>
      <c r="C39" s="645"/>
      <c r="D39" s="645"/>
      <c r="E39" s="645"/>
      <c r="F39" s="645"/>
      <c r="G39" s="645"/>
      <c r="H39" s="645"/>
      <c r="I39" s="645"/>
      <c r="J39" s="645"/>
      <c r="K39" s="645"/>
      <c r="L39" s="645"/>
      <c r="M39" s="645"/>
      <c r="N39" s="645"/>
      <c r="O39" s="645"/>
      <c r="P39" s="645"/>
      <c r="Q39" s="646"/>
      <c r="R39" s="647">
        <v>399200</v>
      </c>
      <c r="S39" s="648"/>
      <c r="T39" s="648"/>
      <c r="U39" s="648"/>
      <c r="V39" s="648"/>
      <c r="W39" s="648"/>
      <c r="X39" s="648"/>
      <c r="Y39" s="649"/>
      <c r="Z39" s="650">
        <v>5.9</v>
      </c>
      <c r="AA39" s="650"/>
      <c r="AB39" s="650"/>
      <c r="AC39" s="650"/>
      <c r="AD39" s="651" t="s">
        <v>127</v>
      </c>
      <c r="AE39" s="651"/>
      <c r="AF39" s="651"/>
      <c r="AG39" s="651"/>
      <c r="AH39" s="651"/>
      <c r="AI39" s="651"/>
      <c r="AJ39" s="651"/>
      <c r="AK39" s="651"/>
      <c r="AL39" s="652" t="s">
        <v>236</v>
      </c>
      <c r="AM39" s="653"/>
      <c r="AN39" s="653"/>
      <c r="AO39" s="654"/>
      <c r="AQ39" s="725" t="s">
        <v>337</v>
      </c>
      <c r="AR39" s="726"/>
      <c r="AS39" s="726"/>
      <c r="AT39" s="726"/>
      <c r="AU39" s="726"/>
      <c r="AV39" s="726"/>
      <c r="AW39" s="726"/>
      <c r="AX39" s="726"/>
      <c r="AY39" s="727"/>
      <c r="AZ39" s="647" t="s">
        <v>127</v>
      </c>
      <c r="BA39" s="648"/>
      <c r="BB39" s="648"/>
      <c r="BC39" s="648"/>
      <c r="BD39" s="683"/>
      <c r="BE39" s="683"/>
      <c r="BF39" s="714"/>
      <c r="BG39" s="662" t="s">
        <v>338</v>
      </c>
      <c r="BH39" s="663"/>
      <c r="BI39" s="663"/>
      <c r="BJ39" s="663"/>
      <c r="BK39" s="663"/>
      <c r="BL39" s="663"/>
      <c r="BM39" s="663"/>
      <c r="BN39" s="663"/>
      <c r="BO39" s="663"/>
      <c r="BP39" s="663"/>
      <c r="BQ39" s="663"/>
      <c r="BR39" s="663"/>
      <c r="BS39" s="663"/>
      <c r="BT39" s="663"/>
      <c r="BU39" s="664"/>
      <c r="BV39" s="647">
        <v>1822</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362706</v>
      </c>
      <c r="CS39" s="683"/>
      <c r="CT39" s="683"/>
      <c r="CU39" s="683"/>
      <c r="CV39" s="683"/>
      <c r="CW39" s="683"/>
      <c r="CX39" s="683"/>
      <c r="CY39" s="684"/>
      <c r="CZ39" s="652">
        <v>5.6</v>
      </c>
      <c r="DA39" s="681"/>
      <c r="DB39" s="681"/>
      <c r="DC39" s="685"/>
      <c r="DD39" s="656">
        <v>235054</v>
      </c>
      <c r="DE39" s="683"/>
      <c r="DF39" s="683"/>
      <c r="DG39" s="683"/>
      <c r="DH39" s="683"/>
      <c r="DI39" s="683"/>
      <c r="DJ39" s="683"/>
      <c r="DK39" s="684"/>
      <c r="DL39" s="656" t="s">
        <v>236</v>
      </c>
      <c r="DM39" s="683"/>
      <c r="DN39" s="683"/>
      <c r="DO39" s="683"/>
      <c r="DP39" s="683"/>
      <c r="DQ39" s="683"/>
      <c r="DR39" s="683"/>
      <c r="DS39" s="683"/>
      <c r="DT39" s="683"/>
      <c r="DU39" s="683"/>
      <c r="DV39" s="684"/>
      <c r="DW39" s="652" t="s">
        <v>236</v>
      </c>
      <c r="DX39" s="681"/>
      <c r="DY39" s="681"/>
      <c r="DZ39" s="681"/>
      <c r="EA39" s="681"/>
      <c r="EB39" s="681"/>
      <c r="EC39" s="682"/>
    </row>
    <row r="40" spans="2:133" ht="11.25" customHeight="1" x14ac:dyDescent="0.15">
      <c r="B40" s="644" t="s">
        <v>340</v>
      </c>
      <c r="C40" s="645"/>
      <c r="D40" s="645"/>
      <c r="E40" s="645"/>
      <c r="F40" s="645"/>
      <c r="G40" s="645"/>
      <c r="H40" s="645"/>
      <c r="I40" s="645"/>
      <c r="J40" s="645"/>
      <c r="K40" s="645"/>
      <c r="L40" s="645"/>
      <c r="M40" s="645"/>
      <c r="N40" s="645"/>
      <c r="O40" s="645"/>
      <c r="P40" s="645"/>
      <c r="Q40" s="646"/>
      <c r="R40" s="647">
        <v>2800</v>
      </c>
      <c r="S40" s="648"/>
      <c r="T40" s="648"/>
      <c r="U40" s="648"/>
      <c r="V40" s="648"/>
      <c r="W40" s="648"/>
      <c r="X40" s="648"/>
      <c r="Y40" s="649"/>
      <c r="Z40" s="650">
        <v>0</v>
      </c>
      <c r="AA40" s="650"/>
      <c r="AB40" s="650"/>
      <c r="AC40" s="650"/>
      <c r="AD40" s="651" t="s">
        <v>236</v>
      </c>
      <c r="AE40" s="651"/>
      <c r="AF40" s="651"/>
      <c r="AG40" s="651"/>
      <c r="AH40" s="651"/>
      <c r="AI40" s="651"/>
      <c r="AJ40" s="651"/>
      <c r="AK40" s="651"/>
      <c r="AL40" s="652" t="s">
        <v>236</v>
      </c>
      <c r="AM40" s="653"/>
      <c r="AN40" s="653"/>
      <c r="AO40" s="654"/>
      <c r="AQ40" s="725" t="s">
        <v>341</v>
      </c>
      <c r="AR40" s="726"/>
      <c r="AS40" s="726"/>
      <c r="AT40" s="726"/>
      <c r="AU40" s="726"/>
      <c r="AV40" s="726"/>
      <c r="AW40" s="726"/>
      <c r="AX40" s="726"/>
      <c r="AY40" s="727"/>
      <c r="AZ40" s="647" t="s">
        <v>236</v>
      </c>
      <c r="BA40" s="648"/>
      <c r="BB40" s="648"/>
      <c r="BC40" s="648"/>
      <c r="BD40" s="683"/>
      <c r="BE40" s="683"/>
      <c r="BF40" s="714"/>
      <c r="BG40" s="734" t="s">
        <v>342</v>
      </c>
      <c r="BH40" s="735"/>
      <c r="BI40" s="735"/>
      <c r="BJ40" s="735"/>
      <c r="BK40" s="735"/>
      <c r="BL40" s="236"/>
      <c r="BM40" s="663" t="s">
        <v>343</v>
      </c>
      <c r="BN40" s="663"/>
      <c r="BO40" s="663"/>
      <c r="BP40" s="663"/>
      <c r="BQ40" s="663"/>
      <c r="BR40" s="663"/>
      <c r="BS40" s="663"/>
      <c r="BT40" s="663"/>
      <c r="BU40" s="664"/>
      <c r="BV40" s="647">
        <v>71</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11778</v>
      </c>
      <c r="CS40" s="648"/>
      <c r="CT40" s="648"/>
      <c r="CU40" s="648"/>
      <c r="CV40" s="648"/>
      <c r="CW40" s="648"/>
      <c r="CX40" s="648"/>
      <c r="CY40" s="649"/>
      <c r="CZ40" s="652">
        <v>0.2</v>
      </c>
      <c r="DA40" s="681"/>
      <c r="DB40" s="681"/>
      <c r="DC40" s="685"/>
      <c r="DD40" s="656" t="s">
        <v>236</v>
      </c>
      <c r="DE40" s="648"/>
      <c r="DF40" s="648"/>
      <c r="DG40" s="648"/>
      <c r="DH40" s="648"/>
      <c r="DI40" s="648"/>
      <c r="DJ40" s="648"/>
      <c r="DK40" s="649"/>
      <c r="DL40" s="656" t="s">
        <v>127</v>
      </c>
      <c r="DM40" s="648"/>
      <c r="DN40" s="648"/>
      <c r="DO40" s="648"/>
      <c r="DP40" s="648"/>
      <c r="DQ40" s="648"/>
      <c r="DR40" s="648"/>
      <c r="DS40" s="648"/>
      <c r="DT40" s="648"/>
      <c r="DU40" s="648"/>
      <c r="DV40" s="649"/>
      <c r="DW40" s="652" t="s">
        <v>236</v>
      </c>
      <c r="DX40" s="681"/>
      <c r="DY40" s="681"/>
      <c r="DZ40" s="681"/>
      <c r="EA40" s="681"/>
      <c r="EB40" s="681"/>
      <c r="EC40" s="682"/>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127</v>
      </c>
      <c r="AA41" s="650"/>
      <c r="AB41" s="650"/>
      <c r="AC41" s="650"/>
      <c r="AD41" s="651" t="s">
        <v>127</v>
      </c>
      <c r="AE41" s="651"/>
      <c r="AF41" s="651"/>
      <c r="AG41" s="651"/>
      <c r="AH41" s="651"/>
      <c r="AI41" s="651"/>
      <c r="AJ41" s="651"/>
      <c r="AK41" s="651"/>
      <c r="AL41" s="652" t="s">
        <v>236</v>
      </c>
      <c r="AM41" s="653"/>
      <c r="AN41" s="653"/>
      <c r="AO41" s="654"/>
      <c r="AQ41" s="725" t="s">
        <v>346</v>
      </c>
      <c r="AR41" s="726"/>
      <c r="AS41" s="726"/>
      <c r="AT41" s="726"/>
      <c r="AU41" s="726"/>
      <c r="AV41" s="726"/>
      <c r="AW41" s="726"/>
      <c r="AX41" s="726"/>
      <c r="AY41" s="727"/>
      <c r="AZ41" s="647">
        <v>79404</v>
      </c>
      <c r="BA41" s="648"/>
      <c r="BB41" s="648"/>
      <c r="BC41" s="648"/>
      <c r="BD41" s="683"/>
      <c r="BE41" s="683"/>
      <c r="BF41" s="714"/>
      <c r="BG41" s="734"/>
      <c r="BH41" s="735"/>
      <c r="BI41" s="735"/>
      <c r="BJ41" s="735"/>
      <c r="BK41" s="735"/>
      <c r="BL41" s="236"/>
      <c r="BM41" s="663" t="s">
        <v>347</v>
      </c>
      <c r="BN41" s="663"/>
      <c r="BO41" s="663"/>
      <c r="BP41" s="663"/>
      <c r="BQ41" s="663"/>
      <c r="BR41" s="663"/>
      <c r="BS41" s="663"/>
      <c r="BT41" s="663"/>
      <c r="BU41" s="664"/>
      <c r="BV41" s="647">
        <v>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236</v>
      </c>
      <c r="CS41" s="683"/>
      <c r="CT41" s="683"/>
      <c r="CU41" s="683"/>
      <c r="CV41" s="683"/>
      <c r="CW41" s="683"/>
      <c r="CX41" s="683"/>
      <c r="CY41" s="684"/>
      <c r="CZ41" s="652" t="s">
        <v>236</v>
      </c>
      <c r="DA41" s="681"/>
      <c r="DB41" s="681"/>
      <c r="DC41" s="685"/>
      <c r="DD41" s="656" t="s">
        <v>127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349</v>
      </c>
      <c r="C42" s="645"/>
      <c r="D42" s="645"/>
      <c r="E42" s="645"/>
      <c r="F42" s="645"/>
      <c r="G42" s="645"/>
      <c r="H42" s="645"/>
      <c r="I42" s="645"/>
      <c r="J42" s="645"/>
      <c r="K42" s="645"/>
      <c r="L42" s="645"/>
      <c r="M42" s="645"/>
      <c r="N42" s="645"/>
      <c r="O42" s="645"/>
      <c r="P42" s="645"/>
      <c r="Q42" s="646"/>
      <c r="R42" s="647">
        <v>102300</v>
      </c>
      <c r="S42" s="648"/>
      <c r="T42" s="648"/>
      <c r="U42" s="648"/>
      <c r="V42" s="648"/>
      <c r="W42" s="648"/>
      <c r="X42" s="648"/>
      <c r="Y42" s="649"/>
      <c r="Z42" s="650">
        <v>1.5</v>
      </c>
      <c r="AA42" s="650"/>
      <c r="AB42" s="650"/>
      <c r="AC42" s="650"/>
      <c r="AD42" s="651" t="s">
        <v>127</v>
      </c>
      <c r="AE42" s="651"/>
      <c r="AF42" s="651"/>
      <c r="AG42" s="651"/>
      <c r="AH42" s="651"/>
      <c r="AI42" s="651"/>
      <c r="AJ42" s="651"/>
      <c r="AK42" s="651"/>
      <c r="AL42" s="652" t="s">
        <v>236</v>
      </c>
      <c r="AM42" s="653"/>
      <c r="AN42" s="653"/>
      <c r="AO42" s="654"/>
      <c r="AQ42" s="746" t="s">
        <v>350</v>
      </c>
      <c r="AR42" s="747"/>
      <c r="AS42" s="747"/>
      <c r="AT42" s="747"/>
      <c r="AU42" s="747"/>
      <c r="AV42" s="747"/>
      <c r="AW42" s="747"/>
      <c r="AX42" s="747"/>
      <c r="AY42" s="748"/>
      <c r="AZ42" s="738">
        <v>310909</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304</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792550</v>
      </c>
      <c r="CS42" s="648"/>
      <c r="CT42" s="648"/>
      <c r="CU42" s="648"/>
      <c r="CV42" s="648"/>
      <c r="CW42" s="648"/>
      <c r="CX42" s="648"/>
      <c r="CY42" s="649"/>
      <c r="CZ42" s="652">
        <v>12.2</v>
      </c>
      <c r="DA42" s="653"/>
      <c r="DB42" s="653"/>
      <c r="DC42" s="665"/>
      <c r="DD42" s="656">
        <v>357448</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353</v>
      </c>
      <c r="C43" s="689"/>
      <c r="D43" s="689"/>
      <c r="E43" s="689"/>
      <c r="F43" s="689"/>
      <c r="G43" s="689"/>
      <c r="H43" s="689"/>
      <c r="I43" s="689"/>
      <c r="J43" s="689"/>
      <c r="K43" s="689"/>
      <c r="L43" s="689"/>
      <c r="M43" s="689"/>
      <c r="N43" s="689"/>
      <c r="O43" s="689"/>
      <c r="P43" s="689"/>
      <c r="Q43" s="690"/>
      <c r="R43" s="738">
        <v>6811625</v>
      </c>
      <c r="S43" s="739"/>
      <c r="T43" s="739"/>
      <c r="U43" s="739"/>
      <c r="V43" s="739"/>
      <c r="W43" s="739"/>
      <c r="X43" s="739"/>
      <c r="Y43" s="740"/>
      <c r="Z43" s="741">
        <v>100</v>
      </c>
      <c r="AA43" s="741"/>
      <c r="AB43" s="741"/>
      <c r="AC43" s="741"/>
      <c r="AD43" s="742">
        <v>3247231</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20830</v>
      </c>
      <c r="CS43" s="683"/>
      <c r="CT43" s="683"/>
      <c r="CU43" s="683"/>
      <c r="CV43" s="683"/>
      <c r="CW43" s="683"/>
      <c r="CX43" s="683"/>
      <c r="CY43" s="684"/>
      <c r="CZ43" s="652">
        <v>0.3</v>
      </c>
      <c r="DA43" s="681"/>
      <c r="DB43" s="681"/>
      <c r="DC43" s="685"/>
      <c r="DD43" s="656">
        <v>20830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355</v>
      </c>
      <c r="CG44" s="645"/>
      <c r="CH44" s="645"/>
      <c r="CI44" s="645"/>
      <c r="CJ44" s="645"/>
      <c r="CK44" s="645"/>
      <c r="CL44" s="645"/>
      <c r="CM44" s="645"/>
      <c r="CN44" s="645"/>
      <c r="CO44" s="645"/>
      <c r="CP44" s="645"/>
      <c r="CQ44" s="646"/>
      <c r="CR44" s="647">
        <v>543458</v>
      </c>
      <c r="CS44" s="648"/>
      <c r="CT44" s="648"/>
      <c r="CU44" s="648"/>
      <c r="CV44" s="648"/>
      <c r="CW44" s="648"/>
      <c r="CX44" s="648"/>
      <c r="CY44" s="649"/>
      <c r="CZ44" s="652">
        <v>8.4</v>
      </c>
      <c r="DA44" s="653"/>
      <c r="DB44" s="653"/>
      <c r="DC44" s="665"/>
      <c r="DD44" s="656">
        <v>175084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218769</v>
      </c>
      <c r="CS45" s="683"/>
      <c r="CT45" s="683"/>
      <c r="CU45" s="683"/>
      <c r="CV45" s="683"/>
      <c r="CW45" s="683"/>
      <c r="CX45" s="683"/>
      <c r="CY45" s="684"/>
      <c r="CZ45" s="652">
        <v>3.4</v>
      </c>
      <c r="DA45" s="681"/>
      <c r="DB45" s="681"/>
      <c r="DC45" s="685"/>
      <c r="DD45" s="656">
        <v>9912</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284577</v>
      </c>
      <c r="CS46" s="648"/>
      <c r="CT46" s="648"/>
      <c r="CU46" s="648"/>
      <c r="CV46" s="648"/>
      <c r="CW46" s="648"/>
      <c r="CX46" s="648"/>
      <c r="CY46" s="649"/>
      <c r="CZ46" s="652">
        <v>4.4000000000000004</v>
      </c>
      <c r="DA46" s="653"/>
      <c r="DB46" s="653"/>
      <c r="DC46" s="665"/>
      <c r="DD46" s="656">
        <v>150360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249092</v>
      </c>
      <c r="CS47" s="683"/>
      <c r="CT47" s="683"/>
      <c r="CU47" s="683"/>
      <c r="CV47" s="683"/>
      <c r="CW47" s="683"/>
      <c r="CX47" s="683"/>
      <c r="CY47" s="684"/>
      <c r="CZ47" s="652">
        <v>3.8</v>
      </c>
      <c r="DA47" s="681"/>
      <c r="DB47" s="681"/>
      <c r="DC47" s="685"/>
      <c r="DD47" s="656">
        <v>182364</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127</v>
      </c>
      <c r="DA48" s="653"/>
      <c r="DB48" s="653"/>
      <c r="DC48" s="665"/>
      <c r="DD48" s="656" t="s">
        <v>236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6481949</v>
      </c>
      <c r="CS49" s="718"/>
      <c r="CT49" s="718"/>
      <c r="CU49" s="718"/>
      <c r="CV49" s="718"/>
      <c r="CW49" s="718"/>
      <c r="CX49" s="718"/>
      <c r="CY49" s="749"/>
      <c r="CZ49" s="743">
        <v>100</v>
      </c>
      <c r="DA49" s="750"/>
      <c r="DB49" s="750"/>
      <c r="DC49" s="751"/>
      <c r="DD49" s="752">
        <v>4072955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7rB9lVuQt2eYQJScU6i4yn9kn4JI8mqhaPIkeVgRyPII4mnSyUOwUJwzLXotHRTirFo6GYCY0tPZnos6nMuig==" saltValue="RX9DVcIszJ7MvxTjbx/Xr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6814</v>
      </c>
      <c r="R7" s="783"/>
      <c r="S7" s="783"/>
      <c r="T7" s="783"/>
      <c r="U7" s="783"/>
      <c r="V7" s="783">
        <v>6484</v>
      </c>
      <c r="W7" s="783"/>
      <c r="X7" s="783"/>
      <c r="Y7" s="783"/>
      <c r="Z7" s="783"/>
      <c r="AA7" s="783">
        <v>330</v>
      </c>
      <c r="AB7" s="783"/>
      <c r="AC7" s="783"/>
      <c r="AD7" s="783"/>
      <c r="AE7" s="784"/>
      <c r="AF7" s="785">
        <v>295</v>
      </c>
      <c r="AG7" s="786"/>
      <c r="AH7" s="786"/>
      <c r="AI7" s="786"/>
      <c r="AJ7" s="787"/>
      <c r="AK7" s="822">
        <v>270</v>
      </c>
      <c r="AL7" s="823"/>
      <c r="AM7" s="823"/>
      <c r="AN7" s="823"/>
      <c r="AO7" s="823"/>
      <c r="AP7" s="823">
        <v>5815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584</v>
      </c>
      <c r="BT7" s="827"/>
      <c r="BU7" s="827"/>
      <c r="BV7" s="827"/>
      <c r="BW7" s="827"/>
      <c r="BX7" s="827"/>
      <c r="BY7" s="827"/>
      <c r="BZ7" s="827"/>
      <c r="CA7" s="827"/>
      <c r="CB7" s="827"/>
      <c r="CC7" s="827"/>
      <c r="CD7" s="827"/>
      <c r="CE7" s="827"/>
      <c r="CF7" s="827"/>
      <c r="CG7" s="828"/>
      <c r="CH7" s="819">
        <v>-37</v>
      </c>
      <c r="CI7" s="820"/>
      <c r="CJ7" s="820"/>
      <c r="CK7" s="820"/>
      <c r="CL7" s="821"/>
      <c r="CM7" s="819">
        <v>-14</v>
      </c>
      <c r="CN7" s="820"/>
      <c r="CO7" s="820"/>
      <c r="CP7" s="820"/>
      <c r="CQ7" s="821"/>
      <c r="CR7" s="819">
        <v>20</v>
      </c>
      <c r="CS7" s="820"/>
      <c r="CT7" s="820"/>
      <c r="CU7" s="820"/>
      <c r="CV7" s="821"/>
      <c r="CW7" s="819" t="s">
        <v>576</v>
      </c>
      <c r="CX7" s="820"/>
      <c r="CY7" s="820"/>
      <c r="CZ7" s="820"/>
      <c r="DA7" s="821"/>
      <c r="DB7" s="819" t="s">
        <v>575</v>
      </c>
      <c r="DC7" s="820"/>
      <c r="DD7" s="820"/>
      <c r="DE7" s="820"/>
      <c r="DF7" s="821"/>
      <c r="DG7" s="819" t="s">
        <v>585</v>
      </c>
      <c r="DH7" s="820"/>
      <c r="DI7" s="820"/>
      <c r="DJ7" s="820"/>
      <c r="DK7" s="821"/>
      <c r="DL7" s="819" t="s">
        <v>576</v>
      </c>
      <c r="DM7" s="820"/>
      <c r="DN7" s="820"/>
      <c r="DO7" s="820"/>
      <c r="DP7" s="821"/>
      <c r="DQ7" s="819" t="s">
        <v>586</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6812</v>
      </c>
      <c r="R23" s="842"/>
      <c r="S23" s="842"/>
      <c r="T23" s="842"/>
      <c r="U23" s="842"/>
      <c r="V23" s="842">
        <v>6482</v>
      </c>
      <c r="W23" s="842"/>
      <c r="X23" s="842"/>
      <c r="Y23" s="842"/>
      <c r="Z23" s="842"/>
      <c r="AA23" s="842">
        <v>330</v>
      </c>
      <c r="AB23" s="842"/>
      <c r="AC23" s="842"/>
      <c r="AD23" s="842"/>
      <c r="AE23" s="843"/>
      <c r="AF23" s="844">
        <v>295</v>
      </c>
      <c r="AG23" s="842"/>
      <c r="AH23" s="842"/>
      <c r="AI23" s="842"/>
      <c r="AJ23" s="845"/>
      <c r="AK23" s="846"/>
      <c r="AL23" s="847"/>
      <c r="AM23" s="847"/>
      <c r="AN23" s="847"/>
      <c r="AO23" s="847"/>
      <c r="AP23" s="842">
        <v>5815</v>
      </c>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880</v>
      </c>
      <c r="R28" s="871"/>
      <c r="S28" s="871"/>
      <c r="T28" s="871"/>
      <c r="U28" s="871"/>
      <c r="V28" s="871">
        <v>837</v>
      </c>
      <c r="W28" s="871"/>
      <c r="X28" s="871"/>
      <c r="Y28" s="871"/>
      <c r="Z28" s="871"/>
      <c r="AA28" s="871">
        <v>43</v>
      </c>
      <c r="AB28" s="871"/>
      <c r="AC28" s="871"/>
      <c r="AD28" s="871"/>
      <c r="AE28" s="872"/>
      <c r="AF28" s="873">
        <v>43</v>
      </c>
      <c r="AG28" s="871"/>
      <c r="AH28" s="871"/>
      <c r="AI28" s="871"/>
      <c r="AJ28" s="874"/>
      <c r="AK28" s="875">
        <v>99</v>
      </c>
      <c r="AL28" s="866"/>
      <c r="AM28" s="866"/>
      <c r="AN28" s="866"/>
      <c r="AO28" s="866"/>
      <c r="AP28" s="866" t="s">
        <v>575</v>
      </c>
      <c r="AQ28" s="866"/>
      <c r="AR28" s="866"/>
      <c r="AS28" s="866"/>
      <c r="AT28" s="866"/>
      <c r="AU28" s="866" t="s">
        <v>575</v>
      </c>
      <c r="AV28" s="866"/>
      <c r="AW28" s="866"/>
      <c r="AX28" s="866"/>
      <c r="AY28" s="866"/>
      <c r="AZ28" s="867" t="s">
        <v>576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1160</v>
      </c>
      <c r="R29" s="807"/>
      <c r="S29" s="807"/>
      <c r="T29" s="807"/>
      <c r="U29" s="807"/>
      <c r="V29" s="807">
        <v>1101</v>
      </c>
      <c r="W29" s="807"/>
      <c r="X29" s="807"/>
      <c r="Y29" s="807"/>
      <c r="Z29" s="807"/>
      <c r="AA29" s="807">
        <v>59</v>
      </c>
      <c r="AB29" s="807"/>
      <c r="AC29" s="807"/>
      <c r="AD29" s="807"/>
      <c r="AE29" s="808"/>
      <c r="AF29" s="809">
        <v>59</v>
      </c>
      <c r="AG29" s="810"/>
      <c r="AH29" s="810"/>
      <c r="AI29" s="810"/>
      <c r="AJ29" s="811"/>
      <c r="AK29" s="878">
        <v>178</v>
      </c>
      <c r="AL29" s="879"/>
      <c r="AM29" s="879"/>
      <c r="AN29" s="879"/>
      <c r="AO29" s="879"/>
      <c r="AP29" s="879" t="s">
        <v>512</v>
      </c>
      <c r="AQ29" s="879"/>
      <c r="AR29" s="879"/>
      <c r="AS29" s="879"/>
      <c r="AT29" s="879"/>
      <c r="AU29" s="879" t="s">
        <v>512</v>
      </c>
      <c r="AV29" s="879"/>
      <c r="AW29" s="879"/>
      <c r="AX29" s="879"/>
      <c r="AY29" s="879"/>
      <c r="AZ29" s="880" t="s">
        <v>512</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116</v>
      </c>
      <c r="R30" s="807"/>
      <c r="S30" s="807"/>
      <c r="T30" s="807"/>
      <c r="U30" s="807"/>
      <c r="V30" s="807">
        <v>114</v>
      </c>
      <c r="W30" s="807"/>
      <c r="X30" s="807"/>
      <c r="Y30" s="807"/>
      <c r="Z30" s="807"/>
      <c r="AA30" s="807">
        <v>2</v>
      </c>
      <c r="AB30" s="807"/>
      <c r="AC30" s="807"/>
      <c r="AD30" s="807"/>
      <c r="AE30" s="808"/>
      <c r="AF30" s="809">
        <v>2</v>
      </c>
      <c r="AG30" s="810"/>
      <c r="AH30" s="810"/>
      <c r="AI30" s="810"/>
      <c r="AJ30" s="811"/>
      <c r="AK30" s="878">
        <v>37</v>
      </c>
      <c r="AL30" s="879"/>
      <c r="AM30" s="879"/>
      <c r="AN30" s="879"/>
      <c r="AO30" s="879"/>
      <c r="AP30" s="879" t="s">
        <v>512</v>
      </c>
      <c r="AQ30" s="879"/>
      <c r="AR30" s="879"/>
      <c r="AS30" s="879"/>
      <c r="AT30" s="879"/>
      <c r="AU30" s="879" t="s">
        <v>512</v>
      </c>
      <c r="AV30" s="879"/>
      <c r="AW30" s="879"/>
      <c r="AX30" s="879"/>
      <c r="AY30" s="879"/>
      <c r="AZ30" s="880" t="s">
        <v>512</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403</v>
      </c>
      <c r="C31" s="804"/>
      <c r="D31" s="804"/>
      <c r="E31" s="804"/>
      <c r="F31" s="804"/>
      <c r="G31" s="804"/>
      <c r="H31" s="804"/>
      <c r="I31" s="804"/>
      <c r="J31" s="804"/>
      <c r="K31" s="804"/>
      <c r="L31" s="804"/>
      <c r="M31" s="804"/>
      <c r="N31" s="804"/>
      <c r="O31" s="804"/>
      <c r="P31" s="805"/>
      <c r="Q31" s="806">
        <v>3</v>
      </c>
      <c r="R31" s="807"/>
      <c r="S31" s="807"/>
      <c r="T31" s="807"/>
      <c r="U31" s="807"/>
      <c r="V31" s="807">
        <v>3</v>
      </c>
      <c r="W31" s="807"/>
      <c r="X31" s="807"/>
      <c r="Y31" s="807"/>
      <c r="Z31" s="807"/>
      <c r="AA31" s="807">
        <v>0</v>
      </c>
      <c r="AB31" s="807"/>
      <c r="AC31" s="807"/>
      <c r="AD31" s="807"/>
      <c r="AE31" s="808"/>
      <c r="AF31" s="809">
        <v>0</v>
      </c>
      <c r="AG31" s="810"/>
      <c r="AH31" s="810"/>
      <c r="AI31" s="810"/>
      <c r="AJ31" s="811"/>
      <c r="AK31" s="878" t="s">
        <v>575</v>
      </c>
      <c r="AL31" s="879"/>
      <c r="AM31" s="879"/>
      <c r="AN31" s="879"/>
      <c r="AO31" s="879"/>
      <c r="AP31" s="879" t="s">
        <v>512</v>
      </c>
      <c r="AQ31" s="879"/>
      <c r="AR31" s="879"/>
      <c r="AS31" s="879"/>
      <c r="AT31" s="879"/>
      <c r="AU31" s="879" t="s">
        <v>512</v>
      </c>
      <c r="AV31" s="879"/>
      <c r="AW31" s="879"/>
      <c r="AX31" s="879"/>
      <c r="AY31" s="879"/>
      <c r="AZ31" s="880" t="s">
        <v>512</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404</v>
      </c>
      <c r="C32" s="804"/>
      <c r="D32" s="804"/>
      <c r="E32" s="804"/>
      <c r="F32" s="804"/>
      <c r="G32" s="804"/>
      <c r="H32" s="804"/>
      <c r="I32" s="804"/>
      <c r="J32" s="804"/>
      <c r="K32" s="804"/>
      <c r="L32" s="804"/>
      <c r="M32" s="804"/>
      <c r="N32" s="804"/>
      <c r="O32" s="804"/>
      <c r="P32" s="805"/>
      <c r="Q32" s="806">
        <v>227</v>
      </c>
      <c r="R32" s="807"/>
      <c r="S32" s="807"/>
      <c r="T32" s="807"/>
      <c r="U32" s="807"/>
      <c r="V32" s="807">
        <v>228</v>
      </c>
      <c r="W32" s="807"/>
      <c r="X32" s="807"/>
      <c r="Y32" s="807"/>
      <c r="Z32" s="807"/>
      <c r="AA32" s="807">
        <v>-1</v>
      </c>
      <c r="AB32" s="807"/>
      <c r="AC32" s="807"/>
      <c r="AD32" s="807"/>
      <c r="AE32" s="808"/>
      <c r="AF32" s="809">
        <v>300</v>
      </c>
      <c r="AG32" s="810"/>
      <c r="AH32" s="810"/>
      <c r="AI32" s="810"/>
      <c r="AJ32" s="811"/>
      <c r="AK32" s="878">
        <v>9</v>
      </c>
      <c r="AL32" s="879"/>
      <c r="AM32" s="879"/>
      <c r="AN32" s="879"/>
      <c r="AO32" s="879"/>
      <c r="AP32" s="879">
        <v>839</v>
      </c>
      <c r="AQ32" s="879"/>
      <c r="AR32" s="879"/>
      <c r="AS32" s="879"/>
      <c r="AT32" s="879"/>
      <c r="AU32" s="879">
        <v>92</v>
      </c>
      <c r="AV32" s="879"/>
      <c r="AW32" s="879"/>
      <c r="AX32" s="879"/>
      <c r="AY32" s="879"/>
      <c r="AZ32" s="880" t="s">
        <v>576</v>
      </c>
      <c r="BA32" s="880"/>
      <c r="BB32" s="880"/>
      <c r="BC32" s="880"/>
      <c r="BD32" s="880"/>
      <c r="BE32" s="876" t="s">
        <v>405</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406</v>
      </c>
      <c r="C33" s="804"/>
      <c r="D33" s="804"/>
      <c r="E33" s="804"/>
      <c r="F33" s="804"/>
      <c r="G33" s="804"/>
      <c r="H33" s="804"/>
      <c r="I33" s="804"/>
      <c r="J33" s="804"/>
      <c r="K33" s="804"/>
      <c r="L33" s="804"/>
      <c r="M33" s="804"/>
      <c r="N33" s="804"/>
      <c r="O33" s="804"/>
      <c r="P33" s="805"/>
      <c r="Q33" s="806">
        <v>254</v>
      </c>
      <c r="R33" s="807"/>
      <c r="S33" s="807"/>
      <c r="T33" s="807"/>
      <c r="U33" s="807"/>
      <c r="V33" s="807">
        <v>247</v>
      </c>
      <c r="W33" s="807"/>
      <c r="X33" s="807"/>
      <c r="Y33" s="807"/>
      <c r="Z33" s="807"/>
      <c r="AA33" s="807">
        <v>7</v>
      </c>
      <c r="AB33" s="807"/>
      <c r="AC33" s="807"/>
      <c r="AD33" s="807"/>
      <c r="AE33" s="808"/>
      <c r="AF33" s="809">
        <v>27</v>
      </c>
      <c r="AG33" s="810"/>
      <c r="AH33" s="810"/>
      <c r="AI33" s="810"/>
      <c r="AJ33" s="811"/>
      <c r="AK33" s="878">
        <v>169</v>
      </c>
      <c r="AL33" s="879"/>
      <c r="AM33" s="879"/>
      <c r="AN33" s="879"/>
      <c r="AO33" s="879"/>
      <c r="AP33" s="879">
        <v>1447</v>
      </c>
      <c r="AQ33" s="879"/>
      <c r="AR33" s="879"/>
      <c r="AS33" s="879"/>
      <c r="AT33" s="879"/>
      <c r="AU33" s="879">
        <v>1425</v>
      </c>
      <c r="AV33" s="879"/>
      <c r="AW33" s="879"/>
      <c r="AX33" s="879"/>
      <c r="AY33" s="879"/>
      <c r="AZ33" s="880" t="s">
        <v>575</v>
      </c>
      <c r="BA33" s="880"/>
      <c r="BB33" s="880"/>
      <c r="BC33" s="880"/>
      <c r="BD33" s="880"/>
      <c r="BE33" s="876" t="s">
        <v>407</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408</v>
      </c>
      <c r="C34" s="804"/>
      <c r="D34" s="804"/>
      <c r="E34" s="804"/>
      <c r="F34" s="804"/>
      <c r="G34" s="804"/>
      <c r="H34" s="804"/>
      <c r="I34" s="804"/>
      <c r="J34" s="804"/>
      <c r="K34" s="804"/>
      <c r="L34" s="804"/>
      <c r="M34" s="804"/>
      <c r="N34" s="804"/>
      <c r="O34" s="804"/>
      <c r="P34" s="805"/>
      <c r="Q34" s="806">
        <v>50</v>
      </c>
      <c r="R34" s="807"/>
      <c r="S34" s="807"/>
      <c r="T34" s="807"/>
      <c r="U34" s="807"/>
      <c r="V34" s="807">
        <v>48</v>
      </c>
      <c r="W34" s="807"/>
      <c r="X34" s="807"/>
      <c r="Y34" s="807"/>
      <c r="Z34" s="807"/>
      <c r="AA34" s="807">
        <v>2</v>
      </c>
      <c r="AB34" s="807"/>
      <c r="AC34" s="807"/>
      <c r="AD34" s="807"/>
      <c r="AE34" s="808"/>
      <c r="AF34" s="809">
        <v>2</v>
      </c>
      <c r="AG34" s="810"/>
      <c r="AH34" s="810"/>
      <c r="AI34" s="810"/>
      <c r="AJ34" s="811"/>
      <c r="AK34" s="878">
        <v>37</v>
      </c>
      <c r="AL34" s="879"/>
      <c r="AM34" s="879"/>
      <c r="AN34" s="879"/>
      <c r="AO34" s="879"/>
      <c r="AP34" s="879">
        <v>175</v>
      </c>
      <c r="AQ34" s="879"/>
      <c r="AR34" s="879"/>
      <c r="AS34" s="879"/>
      <c r="AT34" s="879"/>
      <c r="AU34" s="879">
        <v>175</v>
      </c>
      <c r="AV34" s="879"/>
      <c r="AW34" s="879"/>
      <c r="AX34" s="879"/>
      <c r="AY34" s="879"/>
      <c r="AZ34" s="880" t="s">
        <v>576</v>
      </c>
      <c r="BA34" s="880"/>
      <c r="BB34" s="880"/>
      <c r="BC34" s="880"/>
      <c r="BD34" s="880"/>
      <c r="BE34" s="876" t="s">
        <v>409</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410</v>
      </c>
      <c r="C35" s="804"/>
      <c r="D35" s="804"/>
      <c r="E35" s="804"/>
      <c r="F35" s="804"/>
      <c r="G35" s="804"/>
      <c r="H35" s="804"/>
      <c r="I35" s="804"/>
      <c r="J35" s="804"/>
      <c r="K35" s="804"/>
      <c r="L35" s="804"/>
      <c r="M35" s="804"/>
      <c r="N35" s="804"/>
      <c r="O35" s="804"/>
      <c r="P35" s="805"/>
      <c r="Q35" s="806">
        <v>11</v>
      </c>
      <c r="R35" s="807"/>
      <c r="S35" s="807"/>
      <c r="T35" s="807"/>
      <c r="U35" s="807"/>
      <c r="V35" s="807">
        <v>10</v>
      </c>
      <c r="W35" s="807"/>
      <c r="X35" s="807"/>
      <c r="Y35" s="807"/>
      <c r="Z35" s="807"/>
      <c r="AA35" s="807">
        <v>1</v>
      </c>
      <c r="AB35" s="807"/>
      <c r="AC35" s="807"/>
      <c r="AD35" s="807"/>
      <c r="AE35" s="808"/>
      <c r="AF35" s="809">
        <v>49</v>
      </c>
      <c r="AG35" s="810"/>
      <c r="AH35" s="810"/>
      <c r="AI35" s="810"/>
      <c r="AJ35" s="811"/>
      <c r="AK35" s="878" t="s">
        <v>575</v>
      </c>
      <c r="AL35" s="879"/>
      <c r="AM35" s="879"/>
      <c r="AN35" s="879"/>
      <c r="AO35" s="879"/>
      <c r="AP35" s="879" t="s">
        <v>576</v>
      </c>
      <c r="AQ35" s="879"/>
      <c r="AR35" s="879"/>
      <c r="AS35" s="879"/>
      <c r="AT35" s="879"/>
      <c r="AU35" s="879" t="s">
        <v>575</v>
      </c>
      <c r="AV35" s="879"/>
      <c r="AW35" s="879"/>
      <c r="AX35" s="879"/>
      <c r="AY35" s="879"/>
      <c r="AZ35" s="880" t="s">
        <v>575</v>
      </c>
      <c r="BA35" s="880"/>
      <c r="BB35" s="880"/>
      <c r="BC35" s="880"/>
      <c r="BD35" s="880"/>
      <c r="BE35" s="876" t="s">
        <v>407</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483</v>
      </c>
      <c r="AG63" s="890"/>
      <c r="AH63" s="890"/>
      <c r="AI63" s="890"/>
      <c r="AJ63" s="891"/>
      <c r="AK63" s="892"/>
      <c r="AL63" s="887"/>
      <c r="AM63" s="887"/>
      <c r="AN63" s="887"/>
      <c r="AO63" s="887"/>
      <c r="AP63" s="890">
        <v>2461</v>
      </c>
      <c r="AQ63" s="890"/>
      <c r="AR63" s="890"/>
      <c r="AS63" s="890"/>
      <c r="AT63" s="890"/>
      <c r="AU63" s="890">
        <v>1693</v>
      </c>
      <c r="AV63" s="890"/>
      <c r="AW63" s="890"/>
      <c r="AX63" s="890"/>
      <c r="AY63" s="890"/>
      <c r="AZ63" s="894"/>
      <c r="BA63" s="894"/>
      <c r="BB63" s="894"/>
      <c r="BC63" s="894"/>
      <c r="BD63" s="894"/>
      <c r="BE63" s="895"/>
      <c r="BF63" s="895"/>
      <c r="BG63" s="895"/>
      <c r="BH63" s="895"/>
      <c r="BI63" s="896"/>
      <c r="BJ63" s="897" t="s">
        <v>127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393</v>
      </c>
      <c r="W66" s="766"/>
      <c r="X66" s="766"/>
      <c r="Y66" s="766"/>
      <c r="Z66" s="767"/>
      <c r="AA66" s="765" t="s">
        <v>416</v>
      </c>
      <c r="AB66" s="766"/>
      <c r="AC66" s="766"/>
      <c r="AD66" s="766"/>
      <c r="AE66" s="767"/>
      <c r="AF66" s="900" t="s">
        <v>395</v>
      </c>
      <c r="AG66" s="861"/>
      <c r="AH66" s="861"/>
      <c r="AI66" s="861"/>
      <c r="AJ66" s="901"/>
      <c r="AK66" s="765" t="s">
        <v>417</v>
      </c>
      <c r="AL66" s="789"/>
      <c r="AM66" s="789"/>
      <c r="AN66" s="789"/>
      <c r="AO66" s="790"/>
      <c r="AP66" s="765" t="s">
        <v>397</v>
      </c>
      <c r="AQ66" s="766"/>
      <c r="AR66" s="766"/>
      <c r="AS66" s="766"/>
      <c r="AT66" s="767"/>
      <c r="AU66" s="765" t="s">
        <v>418</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577</v>
      </c>
      <c r="C68" s="918"/>
      <c r="D68" s="918"/>
      <c r="E68" s="918"/>
      <c r="F68" s="918"/>
      <c r="G68" s="918"/>
      <c r="H68" s="918"/>
      <c r="I68" s="918"/>
      <c r="J68" s="918"/>
      <c r="K68" s="918"/>
      <c r="L68" s="918"/>
      <c r="M68" s="918"/>
      <c r="N68" s="918"/>
      <c r="O68" s="918"/>
      <c r="P68" s="919"/>
      <c r="Q68" s="920">
        <v>2578</v>
      </c>
      <c r="R68" s="914"/>
      <c r="S68" s="914"/>
      <c r="T68" s="914"/>
      <c r="U68" s="914"/>
      <c r="V68" s="914">
        <v>2531</v>
      </c>
      <c r="W68" s="914"/>
      <c r="X68" s="914"/>
      <c r="Y68" s="914"/>
      <c r="Z68" s="914"/>
      <c r="AA68" s="914">
        <v>46</v>
      </c>
      <c r="AB68" s="914"/>
      <c r="AC68" s="914"/>
      <c r="AD68" s="914"/>
      <c r="AE68" s="914"/>
      <c r="AF68" s="914">
        <v>46</v>
      </c>
      <c r="AG68" s="914"/>
      <c r="AH68" s="914"/>
      <c r="AI68" s="914"/>
      <c r="AJ68" s="914"/>
      <c r="AK68" s="914">
        <v>5</v>
      </c>
      <c r="AL68" s="914"/>
      <c r="AM68" s="914"/>
      <c r="AN68" s="914"/>
      <c r="AO68" s="914"/>
      <c r="AP68" s="914">
        <v>1948</v>
      </c>
      <c r="AQ68" s="914"/>
      <c r="AR68" s="914"/>
      <c r="AS68" s="914"/>
      <c r="AT68" s="914"/>
      <c r="AU68" s="914">
        <v>120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578</v>
      </c>
      <c r="C69" s="922"/>
      <c r="D69" s="922"/>
      <c r="E69" s="922"/>
      <c r="F69" s="922"/>
      <c r="G69" s="922"/>
      <c r="H69" s="922"/>
      <c r="I69" s="922"/>
      <c r="J69" s="922"/>
      <c r="K69" s="922"/>
      <c r="L69" s="922"/>
      <c r="M69" s="922"/>
      <c r="N69" s="922"/>
      <c r="O69" s="922"/>
      <c r="P69" s="923"/>
      <c r="Q69" s="924">
        <v>17</v>
      </c>
      <c r="R69" s="879"/>
      <c r="S69" s="879"/>
      <c r="T69" s="879"/>
      <c r="U69" s="879"/>
      <c r="V69" s="879">
        <v>17</v>
      </c>
      <c r="W69" s="879"/>
      <c r="X69" s="879"/>
      <c r="Y69" s="879"/>
      <c r="Z69" s="879"/>
      <c r="AA69" s="879">
        <v>0</v>
      </c>
      <c r="AB69" s="879"/>
      <c r="AC69" s="879"/>
      <c r="AD69" s="879"/>
      <c r="AE69" s="879"/>
      <c r="AF69" s="879">
        <v>1</v>
      </c>
      <c r="AG69" s="879"/>
      <c r="AH69" s="879"/>
      <c r="AI69" s="879"/>
      <c r="AJ69" s="879"/>
      <c r="AK69" s="879">
        <v>6</v>
      </c>
      <c r="AL69" s="879"/>
      <c r="AM69" s="879"/>
      <c r="AN69" s="879"/>
      <c r="AO69" s="879"/>
      <c r="AP69" s="879" t="s">
        <v>575</v>
      </c>
      <c r="AQ69" s="879"/>
      <c r="AR69" s="879"/>
      <c r="AS69" s="879"/>
      <c r="AT69" s="879"/>
      <c r="AU69" s="879" t="s">
        <v>576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579</v>
      </c>
      <c r="C70" s="922"/>
      <c r="D70" s="922"/>
      <c r="E70" s="922"/>
      <c r="F70" s="922"/>
      <c r="G70" s="922"/>
      <c r="H70" s="922"/>
      <c r="I70" s="922"/>
      <c r="J70" s="922"/>
      <c r="K70" s="922"/>
      <c r="L70" s="922"/>
      <c r="M70" s="922"/>
      <c r="N70" s="922"/>
      <c r="O70" s="922"/>
      <c r="P70" s="923"/>
      <c r="Q70" s="924">
        <v>1109</v>
      </c>
      <c r="R70" s="879"/>
      <c r="S70" s="879"/>
      <c r="T70" s="879"/>
      <c r="U70" s="879"/>
      <c r="V70" s="879">
        <v>1105</v>
      </c>
      <c r="W70" s="879"/>
      <c r="X70" s="879"/>
      <c r="Y70" s="879"/>
      <c r="Z70" s="879"/>
      <c r="AA70" s="879">
        <v>4</v>
      </c>
      <c r="AB70" s="879"/>
      <c r="AC70" s="879"/>
      <c r="AD70" s="879"/>
      <c r="AE70" s="879"/>
      <c r="AF70" s="879">
        <v>4</v>
      </c>
      <c r="AG70" s="879"/>
      <c r="AH70" s="879"/>
      <c r="AI70" s="879"/>
      <c r="AJ70" s="879"/>
      <c r="AK70" s="879" t="s">
        <v>576</v>
      </c>
      <c r="AL70" s="879"/>
      <c r="AM70" s="879"/>
      <c r="AN70" s="879"/>
      <c r="AO70" s="879"/>
      <c r="AP70" s="879" t="s">
        <v>576</v>
      </c>
      <c r="AQ70" s="879"/>
      <c r="AR70" s="879"/>
      <c r="AS70" s="879"/>
      <c r="AT70" s="879"/>
      <c r="AU70" s="879" t="s">
        <v>575</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580</v>
      </c>
      <c r="C71" s="922"/>
      <c r="D71" s="922"/>
      <c r="E71" s="922"/>
      <c r="F71" s="922"/>
      <c r="G71" s="922"/>
      <c r="H71" s="922"/>
      <c r="I71" s="922"/>
      <c r="J71" s="922"/>
      <c r="K71" s="922"/>
      <c r="L71" s="922"/>
      <c r="M71" s="922"/>
      <c r="N71" s="922"/>
      <c r="O71" s="922"/>
      <c r="P71" s="923"/>
      <c r="Q71" s="924">
        <v>86</v>
      </c>
      <c r="R71" s="879"/>
      <c r="S71" s="879"/>
      <c r="T71" s="879"/>
      <c r="U71" s="879"/>
      <c r="V71" s="879">
        <v>70</v>
      </c>
      <c r="W71" s="879"/>
      <c r="X71" s="879"/>
      <c r="Y71" s="879"/>
      <c r="Z71" s="879"/>
      <c r="AA71" s="879">
        <v>17</v>
      </c>
      <c r="AB71" s="879"/>
      <c r="AC71" s="879"/>
      <c r="AD71" s="879"/>
      <c r="AE71" s="879"/>
      <c r="AF71" s="879">
        <v>17</v>
      </c>
      <c r="AG71" s="879"/>
      <c r="AH71" s="879"/>
      <c r="AI71" s="879"/>
      <c r="AJ71" s="879"/>
      <c r="AK71" s="879" t="s">
        <v>575</v>
      </c>
      <c r="AL71" s="879"/>
      <c r="AM71" s="879"/>
      <c r="AN71" s="879"/>
      <c r="AO71" s="879"/>
      <c r="AP71" s="879" t="s">
        <v>575</v>
      </c>
      <c r="AQ71" s="879"/>
      <c r="AR71" s="879"/>
      <c r="AS71" s="879"/>
      <c r="AT71" s="879"/>
      <c r="AU71" s="879" t="s">
        <v>575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581</v>
      </c>
      <c r="C72" s="922"/>
      <c r="D72" s="922"/>
      <c r="E72" s="922"/>
      <c r="F72" s="922"/>
      <c r="G72" s="922"/>
      <c r="H72" s="922"/>
      <c r="I72" s="922"/>
      <c r="J72" s="922"/>
      <c r="K72" s="922"/>
      <c r="L72" s="922"/>
      <c r="M72" s="922"/>
      <c r="N72" s="922"/>
      <c r="O72" s="922"/>
      <c r="P72" s="923"/>
      <c r="Q72" s="924">
        <v>7102</v>
      </c>
      <c r="R72" s="879"/>
      <c r="S72" s="879"/>
      <c r="T72" s="879"/>
      <c r="U72" s="879"/>
      <c r="V72" s="879">
        <v>6921</v>
      </c>
      <c r="W72" s="879"/>
      <c r="X72" s="879"/>
      <c r="Y72" s="879"/>
      <c r="Z72" s="879"/>
      <c r="AA72" s="879">
        <v>181</v>
      </c>
      <c r="AB72" s="879"/>
      <c r="AC72" s="879"/>
      <c r="AD72" s="879"/>
      <c r="AE72" s="879"/>
      <c r="AF72" s="879">
        <v>181</v>
      </c>
      <c r="AG72" s="879"/>
      <c r="AH72" s="879"/>
      <c r="AI72" s="879"/>
      <c r="AJ72" s="879"/>
      <c r="AK72" s="879" t="s">
        <v>575</v>
      </c>
      <c r="AL72" s="879"/>
      <c r="AM72" s="879"/>
      <c r="AN72" s="879"/>
      <c r="AO72" s="879"/>
      <c r="AP72" s="879" t="s">
        <v>575</v>
      </c>
      <c r="AQ72" s="879"/>
      <c r="AR72" s="879"/>
      <c r="AS72" s="879"/>
      <c r="AT72" s="879"/>
      <c r="AU72" s="879" t="s">
        <v>576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582</v>
      </c>
      <c r="C73" s="922"/>
      <c r="D73" s="922"/>
      <c r="E73" s="922"/>
      <c r="F73" s="922"/>
      <c r="G73" s="922"/>
      <c r="H73" s="922"/>
      <c r="I73" s="922"/>
      <c r="J73" s="922"/>
      <c r="K73" s="922"/>
      <c r="L73" s="922"/>
      <c r="M73" s="922"/>
      <c r="N73" s="922"/>
      <c r="O73" s="922"/>
      <c r="P73" s="923"/>
      <c r="Q73" s="924">
        <v>342</v>
      </c>
      <c r="R73" s="879"/>
      <c r="S73" s="879"/>
      <c r="T73" s="879"/>
      <c r="U73" s="879"/>
      <c r="V73" s="879">
        <v>286</v>
      </c>
      <c r="W73" s="879"/>
      <c r="X73" s="879"/>
      <c r="Y73" s="879"/>
      <c r="Z73" s="879"/>
      <c r="AA73" s="879">
        <v>56</v>
      </c>
      <c r="AB73" s="879"/>
      <c r="AC73" s="879"/>
      <c r="AD73" s="879"/>
      <c r="AE73" s="879"/>
      <c r="AF73" s="879">
        <v>56</v>
      </c>
      <c r="AG73" s="879"/>
      <c r="AH73" s="879"/>
      <c r="AI73" s="879"/>
      <c r="AJ73" s="879"/>
      <c r="AK73" s="879" t="s">
        <v>575</v>
      </c>
      <c r="AL73" s="879"/>
      <c r="AM73" s="879"/>
      <c r="AN73" s="879"/>
      <c r="AO73" s="879"/>
      <c r="AP73" s="879" t="s">
        <v>575</v>
      </c>
      <c r="AQ73" s="879"/>
      <c r="AR73" s="879"/>
      <c r="AS73" s="879"/>
      <c r="AT73" s="879"/>
      <c r="AU73" s="879" t="s">
        <v>575</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583</v>
      </c>
      <c r="C74" s="922"/>
      <c r="D74" s="922"/>
      <c r="E74" s="922"/>
      <c r="F74" s="922"/>
      <c r="G74" s="922"/>
      <c r="H74" s="922"/>
      <c r="I74" s="922"/>
      <c r="J74" s="922"/>
      <c r="K74" s="922"/>
      <c r="L74" s="922"/>
      <c r="M74" s="922"/>
      <c r="N74" s="922"/>
      <c r="O74" s="922"/>
      <c r="P74" s="923"/>
      <c r="Q74" s="924">
        <v>157056</v>
      </c>
      <c r="R74" s="879"/>
      <c r="S74" s="879"/>
      <c r="T74" s="879"/>
      <c r="U74" s="879"/>
      <c r="V74" s="879">
        <v>149362</v>
      </c>
      <c r="W74" s="879"/>
      <c r="X74" s="879"/>
      <c r="Y74" s="879"/>
      <c r="Z74" s="879"/>
      <c r="AA74" s="879">
        <v>7694</v>
      </c>
      <c r="AB74" s="879"/>
      <c r="AC74" s="879"/>
      <c r="AD74" s="879"/>
      <c r="AE74" s="879"/>
      <c r="AF74" s="879">
        <v>7694</v>
      </c>
      <c r="AG74" s="879"/>
      <c r="AH74" s="879"/>
      <c r="AI74" s="879"/>
      <c r="AJ74" s="879"/>
      <c r="AK74" s="879">
        <v>1365</v>
      </c>
      <c r="AL74" s="879"/>
      <c r="AM74" s="879"/>
      <c r="AN74" s="879"/>
      <c r="AO74" s="879"/>
      <c r="AP74" s="879" t="s">
        <v>575</v>
      </c>
      <c r="AQ74" s="879"/>
      <c r="AR74" s="879"/>
      <c r="AS74" s="879"/>
      <c r="AT74" s="879"/>
      <c r="AU74" s="879" t="s">
        <v>575</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7999</v>
      </c>
      <c r="AG88" s="890"/>
      <c r="AH88" s="890"/>
      <c r="AI88" s="890"/>
      <c r="AJ88" s="890"/>
      <c r="AK88" s="887"/>
      <c r="AL88" s="887"/>
      <c r="AM88" s="887"/>
      <c r="AN88" s="887"/>
      <c r="AO88" s="887"/>
      <c r="AP88" s="890">
        <v>1948</v>
      </c>
      <c r="AQ88" s="890"/>
      <c r="AR88" s="890"/>
      <c r="AS88" s="890"/>
      <c r="AT88" s="890"/>
      <c r="AU88" s="890">
        <v>120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20</v>
      </c>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304</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304</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304</v>
      </c>
      <c r="DR109" s="943"/>
      <c r="DS109" s="943"/>
      <c r="DT109" s="943"/>
      <c r="DU109" s="944"/>
      <c r="DV109" s="942" t="s">
        <v>430</v>
      </c>
      <c r="DW109" s="943"/>
      <c r="DX109" s="943"/>
      <c r="DY109" s="943"/>
      <c r="DZ109" s="945"/>
    </row>
    <row r="110" spans="1:131" s="248" customFormat="1" ht="26.25" customHeight="1" x14ac:dyDescent="0.15">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463370</v>
      </c>
      <c r="AB110" s="950"/>
      <c r="AC110" s="950"/>
      <c r="AD110" s="950"/>
      <c r="AE110" s="951"/>
      <c r="AF110" s="952">
        <v>483193</v>
      </c>
      <c r="AG110" s="950"/>
      <c r="AH110" s="950"/>
      <c r="AI110" s="950"/>
      <c r="AJ110" s="951"/>
      <c r="AK110" s="952">
        <v>580585</v>
      </c>
      <c r="AL110" s="950"/>
      <c r="AM110" s="950"/>
      <c r="AN110" s="950"/>
      <c r="AO110" s="951"/>
      <c r="AP110" s="953">
        <v>20.5</v>
      </c>
      <c r="AQ110" s="954"/>
      <c r="AR110" s="954"/>
      <c r="AS110" s="954"/>
      <c r="AT110" s="955"/>
      <c r="AU110" s="956" t="s">
        <v>72</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5910705</v>
      </c>
      <c r="BR110" s="985"/>
      <c r="BS110" s="985"/>
      <c r="BT110" s="985"/>
      <c r="BU110" s="985"/>
      <c r="BV110" s="985">
        <v>5978366</v>
      </c>
      <c r="BW110" s="985"/>
      <c r="BX110" s="985"/>
      <c r="BY110" s="985"/>
      <c r="BZ110" s="985"/>
      <c r="CA110" s="985">
        <v>5815210</v>
      </c>
      <c r="CB110" s="985"/>
      <c r="CC110" s="985"/>
      <c r="CD110" s="985"/>
      <c r="CE110" s="985"/>
      <c r="CF110" s="999">
        <v>205.6</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127</v>
      </c>
      <c r="DH110" s="985"/>
      <c r="DI110" s="985"/>
      <c r="DJ110" s="985"/>
      <c r="DK110" s="985"/>
      <c r="DL110" s="985" t="s">
        <v>436</v>
      </c>
      <c r="DM110" s="985"/>
      <c r="DN110" s="985"/>
      <c r="DO110" s="985"/>
      <c r="DP110" s="985"/>
      <c r="DQ110" s="985" t="s">
        <v>127</v>
      </c>
      <c r="DR110" s="985"/>
      <c r="DS110" s="985"/>
      <c r="DT110" s="985"/>
      <c r="DU110" s="985"/>
      <c r="DV110" s="986" t="s">
        <v>127</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127</v>
      </c>
      <c r="AB111" s="992"/>
      <c r="AC111" s="992"/>
      <c r="AD111" s="992"/>
      <c r="AE111" s="993"/>
      <c r="AF111" s="994" t="s">
        <v>127</v>
      </c>
      <c r="AG111" s="992"/>
      <c r="AH111" s="992"/>
      <c r="AI111" s="992"/>
      <c r="AJ111" s="993"/>
      <c r="AK111" s="994" t="s">
        <v>438</v>
      </c>
      <c r="AL111" s="992"/>
      <c r="AM111" s="992"/>
      <c r="AN111" s="992"/>
      <c r="AO111" s="993"/>
      <c r="AP111" s="995" t="s">
        <v>436</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t="s">
        <v>438</v>
      </c>
      <c r="BR111" s="978"/>
      <c r="BS111" s="978"/>
      <c r="BT111" s="978"/>
      <c r="BU111" s="978"/>
      <c r="BV111" s="978" t="s">
        <v>127</v>
      </c>
      <c r="BW111" s="978"/>
      <c r="BX111" s="978"/>
      <c r="BY111" s="978"/>
      <c r="BZ111" s="978"/>
      <c r="CA111" s="978" t="s">
        <v>127</v>
      </c>
      <c r="CB111" s="978"/>
      <c r="CC111" s="978"/>
      <c r="CD111" s="978"/>
      <c r="CE111" s="978"/>
      <c r="CF111" s="972" t="s">
        <v>438</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127</v>
      </c>
      <c r="DH111" s="978"/>
      <c r="DI111" s="978"/>
      <c r="DJ111" s="978"/>
      <c r="DK111" s="978"/>
      <c r="DL111" s="978" t="s">
        <v>127</v>
      </c>
      <c r="DM111" s="978"/>
      <c r="DN111" s="978"/>
      <c r="DO111" s="978"/>
      <c r="DP111" s="978"/>
      <c r="DQ111" s="978" t="s">
        <v>127</v>
      </c>
      <c r="DR111" s="978"/>
      <c r="DS111" s="978"/>
      <c r="DT111" s="978"/>
      <c r="DU111" s="978"/>
      <c r="DV111" s="979" t="s">
        <v>438</v>
      </c>
      <c r="DW111" s="979"/>
      <c r="DX111" s="979"/>
      <c r="DY111" s="979"/>
      <c r="DZ111" s="980"/>
    </row>
    <row r="112" spans="1:131" s="248" customFormat="1" ht="26.25" customHeight="1" x14ac:dyDescent="0.15">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127</v>
      </c>
      <c r="AB112" s="1017"/>
      <c r="AC112" s="1017"/>
      <c r="AD112" s="1017"/>
      <c r="AE112" s="1018"/>
      <c r="AF112" s="1019" t="s">
        <v>127</v>
      </c>
      <c r="AG112" s="1017"/>
      <c r="AH112" s="1017"/>
      <c r="AI112" s="1017"/>
      <c r="AJ112" s="1018"/>
      <c r="AK112" s="1019" t="s">
        <v>127</v>
      </c>
      <c r="AL112" s="1017"/>
      <c r="AM112" s="1017"/>
      <c r="AN112" s="1017"/>
      <c r="AO112" s="1018"/>
      <c r="AP112" s="1020" t="s">
        <v>127</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1904311</v>
      </c>
      <c r="BR112" s="978"/>
      <c r="BS112" s="978"/>
      <c r="BT112" s="978"/>
      <c r="BU112" s="978"/>
      <c r="BV112" s="978">
        <v>1811753</v>
      </c>
      <c r="BW112" s="978"/>
      <c r="BX112" s="978"/>
      <c r="BY112" s="978"/>
      <c r="BZ112" s="978"/>
      <c r="CA112" s="978">
        <v>1692709</v>
      </c>
      <c r="CB112" s="978"/>
      <c r="CC112" s="978"/>
      <c r="CD112" s="978"/>
      <c r="CE112" s="978"/>
      <c r="CF112" s="972">
        <v>59.8</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127</v>
      </c>
      <c r="DH112" s="978"/>
      <c r="DI112" s="978"/>
      <c r="DJ112" s="978"/>
      <c r="DK112" s="978"/>
      <c r="DL112" s="978" t="s">
        <v>436</v>
      </c>
      <c r="DM112" s="978"/>
      <c r="DN112" s="978"/>
      <c r="DO112" s="978"/>
      <c r="DP112" s="978"/>
      <c r="DQ112" s="978" t="s">
        <v>127</v>
      </c>
      <c r="DR112" s="978"/>
      <c r="DS112" s="978"/>
      <c r="DT112" s="978"/>
      <c r="DU112" s="978"/>
      <c r="DV112" s="979" t="s">
        <v>445</v>
      </c>
      <c r="DW112" s="979"/>
      <c r="DX112" s="979"/>
      <c r="DY112" s="979"/>
      <c r="DZ112" s="980"/>
    </row>
    <row r="113" spans="1:130" s="248" customFormat="1" ht="26.25" customHeight="1" x14ac:dyDescent="0.15">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184766</v>
      </c>
      <c r="AB113" s="992"/>
      <c r="AC113" s="992"/>
      <c r="AD113" s="992"/>
      <c r="AE113" s="993"/>
      <c r="AF113" s="994">
        <v>185293</v>
      </c>
      <c r="AG113" s="992"/>
      <c r="AH113" s="992"/>
      <c r="AI113" s="992"/>
      <c r="AJ113" s="993"/>
      <c r="AK113" s="994">
        <v>185996</v>
      </c>
      <c r="AL113" s="992"/>
      <c r="AM113" s="992"/>
      <c r="AN113" s="992"/>
      <c r="AO113" s="993"/>
      <c r="AP113" s="995">
        <v>6.6</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144934</v>
      </c>
      <c r="BR113" s="978"/>
      <c r="BS113" s="978"/>
      <c r="BT113" s="978"/>
      <c r="BU113" s="978"/>
      <c r="BV113" s="978">
        <v>139079</v>
      </c>
      <c r="BW113" s="978"/>
      <c r="BX113" s="978"/>
      <c r="BY113" s="978"/>
      <c r="BZ113" s="978"/>
      <c r="CA113" s="978">
        <v>119694</v>
      </c>
      <c r="CB113" s="978"/>
      <c r="CC113" s="978"/>
      <c r="CD113" s="978"/>
      <c r="CE113" s="978"/>
      <c r="CF113" s="972">
        <v>4.2</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127</v>
      </c>
      <c r="DH113" s="1017"/>
      <c r="DI113" s="1017"/>
      <c r="DJ113" s="1017"/>
      <c r="DK113" s="1018"/>
      <c r="DL113" s="1019" t="s">
        <v>127</v>
      </c>
      <c r="DM113" s="1017"/>
      <c r="DN113" s="1017"/>
      <c r="DO113" s="1017"/>
      <c r="DP113" s="1018"/>
      <c r="DQ113" s="1019" t="s">
        <v>127</v>
      </c>
      <c r="DR113" s="1017"/>
      <c r="DS113" s="1017"/>
      <c r="DT113" s="1017"/>
      <c r="DU113" s="1018"/>
      <c r="DV113" s="1020" t="s">
        <v>127</v>
      </c>
      <c r="DW113" s="1021"/>
      <c r="DX113" s="1021"/>
      <c r="DY113" s="1021"/>
      <c r="DZ113" s="1022"/>
    </row>
    <row r="114" spans="1:130" s="248" customFormat="1" ht="26.25" customHeight="1" x14ac:dyDescent="0.15">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5985</v>
      </c>
      <c r="AB114" s="1017"/>
      <c r="AC114" s="1017"/>
      <c r="AD114" s="1017"/>
      <c r="AE114" s="1018"/>
      <c r="AF114" s="1019">
        <v>21705</v>
      </c>
      <c r="AG114" s="1017"/>
      <c r="AH114" s="1017"/>
      <c r="AI114" s="1017"/>
      <c r="AJ114" s="1018"/>
      <c r="AK114" s="1019">
        <v>22255</v>
      </c>
      <c r="AL114" s="1017"/>
      <c r="AM114" s="1017"/>
      <c r="AN114" s="1017"/>
      <c r="AO114" s="1018"/>
      <c r="AP114" s="1020">
        <v>0.8</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839507</v>
      </c>
      <c r="BR114" s="978"/>
      <c r="BS114" s="978"/>
      <c r="BT114" s="978"/>
      <c r="BU114" s="978"/>
      <c r="BV114" s="978">
        <v>819163</v>
      </c>
      <c r="BW114" s="978"/>
      <c r="BX114" s="978"/>
      <c r="BY114" s="978"/>
      <c r="BZ114" s="978"/>
      <c r="CA114" s="978">
        <v>798375</v>
      </c>
      <c r="CB114" s="978"/>
      <c r="CC114" s="978"/>
      <c r="CD114" s="978"/>
      <c r="CE114" s="978"/>
      <c r="CF114" s="972">
        <v>28.2</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127</v>
      </c>
      <c r="DH114" s="1017"/>
      <c r="DI114" s="1017"/>
      <c r="DJ114" s="1017"/>
      <c r="DK114" s="1018"/>
      <c r="DL114" s="1019" t="s">
        <v>127</v>
      </c>
      <c r="DM114" s="1017"/>
      <c r="DN114" s="1017"/>
      <c r="DO114" s="1017"/>
      <c r="DP114" s="1018"/>
      <c r="DQ114" s="1019" t="s">
        <v>127</v>
      </c>
      <c r="DR114" s="1017"/>
      <c r="DS114" s="1017"/>
      <c r="DT114" s="1017"/>
      <c r="DU114" s="1018"/>
      <c r="DV114" s="1020" t="s">
        <v>127</v>
      </c>
      <c r="DW114" s="1021"/>
      <c r="DX114" s="1021"/>
      <c r="DY114" s="1021"/>
      <c r="DZ114" s="1022"/>
    </row>
    <row r="115" spans="1:130" s="248" customFormat="1" ht="26.25" customHeight="1" x14ac:dyDescent="0.15">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445</v>
      </c>
      <c r="AB115" s="992"/>
      <c r="AC115" s="992"/>
      <c r="AD115" s="992"/>
      <c r="AE115" s="993"/>
      <c r="AF115" s="994" t="s">
        <v>127</v>
      </c>
      <c r="AG115" s="992"/>
      <c r="AH115" s="992"/>
      <c r="AI115" s="992"/>
      <c r="AJ115" s="993"/>
      <c r="AK115" s="994" t="s">
        <v>438</v>
      </c>
      <c r="AL115" s="992"/>
      <c r="AM115" s="992"/>
      <c r="AN115" s="992"/>
      <c r="AO115" s="993"/>
      <c r="AP115" s="995" t="s">
        <v>445</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127</v>
      </c>
      <c r="BR115" s="978"/>
      <c r="BS115" s="978"/>
      <c r="BT115" s="978"/>
      <c r="BU115" s="978"/>
      <c r="BV115" s="978" t="s">
        <v>445</v>
      </c>
      <c r="BW115" s="978"/>
      <c r="BX115" s="978"/>
      <c r="BY115" s="978"/>
      <c r="BZ115" s="978"/>
      <c r="CA115" s="978" t="s">
        <v>127</v>
      </c>
      <c r="CB115" s="978"/>
      <c r="CC115" s="978"/>
      <c r="CD115" s="978"/>
      <c r="CE115" s="978"/>
      <c r="CF115" s="972" t="s">
        <v>127</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436</v>
      </c>
      <c r="DH115" s="1017"/>
      <c r="DI115" s="1017"/>
      <c r="DJ115" s="1017"/>
      <c r="DK115" s="1018"/>
      <c r="DL115" s="1019" t="s">
        <v>127</v>
      </c>
      <c r="DM115" s="1017"/>
      <c r="DN115" s="1017"/>
      <c r="DO115" s="1017"/>
      <c r="DP115" s="1018"/>
      <c r="DQ115" s="1019" t="s">
        <v>445</v>
      </c>
      <c r="DR115" s="1017"/>
      <c r="DS115" s="1017"/>
      <c r="DT115" s="1017"/>
      <c r="DU115" s="1018"/>
      <c r="DV115" s="1020" t="s">
        <v>127</v>
      </c>
      <c r="DW115" s="1021"/>
      <c r="DX115" s="1021"/>
      <c r="DY115" s="1021"/>
      <c r="DZ115" s="1022"/>
    </row>
    <row r="116" spans="1:130" s="248" customFormat="1" ht="26.25" customHeight="1" x14ac:dyDescent="0.15">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436</v>
      </c>
      <c r="AB116" s="1017"/>
      <c r="AC116" s="1017"/>
      <c r="AD116" s="1017"/>
      <c r="AE116" s="1018"/>
      <c r="AF116" s="1019">
        <v>37</v>
      </c>
      <c r="AG116" s="1017"/>
      <c r="AH116" s="1017"/>
      <c r="AI116" s="1017"/>
      <c r="AJ116" s="1018"/>
      <c r="AK116" s="1019" t="s">
        <v>127</v>
      </c>
      <c r="AL116" s="1017"/>
      <c r="AM116" s="1017"/>
      <c r="AN116" s="1017"/>
      <c r="AO116" s="1018"/>
      <c r="AP116" s="1020" t="s">
        <v>438</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445</v>
      </c>
      <c r="BR116" s="978"/>
      <c r="BS116" s="978"/>
      <c r="BT116" s="978"/>
      <c r="BU116" s="978"/>
      <c r="BV116" s="978" t="s">
        <v>436</v>
      </c>
      <c r="BW116" s="978"/>
      <c r="BX116" s="978"/>
      <c r="BY116" s="978"/>
      <c r="BZ116" s="978"/>
      <c r="CA116" s="978" t="s">
        <v>127</v>
      </c>
      <c r="CB116" s="978"/>
      <c r="CC116" s="978"/>
      <c r="CD116" s="978"/>
      <c r="CE116" s="978"/>
      <c r="CF116" s="972" t="s">
        <v>127</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127</v>
      </c>
      <c r="DH116" s="1017"/>
      <c r="DI116" s="1017"/>
      <c r="DJ116" s="1017"/>
      <c r="DK116" s="1018"/>
      <c r="DL116" s="1019" t="s">
        <v>127</v>
      </c>
      <c r="DM116" s="1017"/>
      <c r="DN116" s="1017"/>
      <c r="DO116" s="1017"/>
      <c r="DP116" s="1018"/>
      <c r="DQ116" s="1019" t="s">
        <v>438</v>
      </c>
      <c r="DR116" s="1017"/>
      <c r="DS116" s="1017"/>
      <c r="DT116" s="1017"/>
      <c r="DU116" s="1018"/>
      <c r="DV116" s="1020" t="s">
        <v>438</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654121</v>
      </c>
      <c r="AB117" s="1035"/>
      <c r="AC117" s="1035"/>
      <c r="AD117" s="1035"/>
      <c r="AE117" s="1036"/>
      <c r="AF117" s="1037">
        <v>690228</v>
      </c>
      <c r="AG117" s="1035"/>
      <c r="AH117" s="1035"/>
      <c r="AI117" s="1035"/>
      <c r="AJ117" s="1036"/>
      <c r="AK117" s="1037">
        <v>788836</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445</v>
      </c>
      <c r="BR117" s="978"/>
      <c r="BS117" s="978"/>
      <c r="BT117" s="978"/>
      <c r="BU117" s="978"/>
      <c r="BV117" s="978" t="s">
        <v>127</v>
      </c>
      <c r="BW117" s="978"/>
      <c r="BX117" s="978"/>
      <c r="BY117" s="978"/>
      <c r="BZ117" s="978"/>
      <c r="CA117" s="978" t="s">
        <v>127</v>
      </c>
      <c r="CB117" s="978"/>
      <c r="CC117" s="978"/>
      <c r="CD117" s="978"/>
      <c r="CE117" s="978"/>
      <c r="CF117" s="972" t="s">
        <v>127</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438</v>
      </c>
      <c r="DH117" s="1017"/>
      <c r="DI117" s="1017"/>
      <c r="DJ117" s="1017"/>
      <c r="DK117" s="1018"/>
      <c r="DL117" s="1019" t="s">
        <v>127</v>
      </c>
      <c r="DM117" s="1017"/>
      <c r="DN117" s="1017"/>
      <c r="DO117" s="1017"/>
      <c r="DP117" s="1018"/>
      <c r="DQ117" s="1019" t="s">
        <v>436</v>
      </c>
      <c r="DR117" s="1017"/>
      <c r="DS117" s="1017"/>
      <c r="DT117" s="1017"/>
      <c r="DU117" s="1018"/>
      <c r="DV117" s="1020" t="s">
        <v>436</v>
      </c>
      <c r="DW117" s="1021"/>
      <c r="DX117" s="1021"/>
      <c r="DY117" s="1021"/>
      <c r="DZ117" s="1022"/>
    </row>
    <row r="118" spans="1:130" s="248" customFormat="1" ht="26.25" customHeight="1" x14ac:dyDescent="0.15">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304</v>
      </c>
      <c r="AL118" s="943"/>
      <c r="AM118" s="943"/>
      <c r="AN118" s="943"/>
      <c r="AO118" s="944"/>
      <c r="AP118" s="1029" t="s">
        <v>430</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127</v>
      </c>
      <c r="BR118" s="1056"/>
      <c r="BS118" s="1056"/>
      <c r="BT118" s="1056"/>
      <c r="BU118" s="1056"/>
      <c r="BV118" s="1056" t="s">
        <v>127</v>
      </c>
      <c r="BW118" s="1056"/>
      <c r="BX118" s="1056"/>
      <c r="BY118" s="1056"/>
      <c r="BZ118" s="1056"/>
      <c r="CA118" s="1056" t="s">
        <v>127</v>
      </c>
      <c r="CB118" s="1056"/>
      <c r="CC118" s="1056"/>
      <c r="CD118" s="1056"/>
      <c r="CE118" s="1056"/>
      <c r="CF118" s="972" t="s">
        <v>127</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127</v>
      </c>
      <c r="DM118" s="1017"/>
      <c r="DN118" s="1017"/>
      <c r="DO118" s="1017"/>
      <c r="DP118" s="1018"/>
      <c r="DQ118" s="1019" t="s">
        <v>127</v>
      </c>
      <c r="DR118" s="1017"/>
      <c r="DS118" s="1017"/>
      <c r="DT118" s="1017"/>
      <c r="DU118" s="1018"/>
      <c r="DV118" s="1020" t="s">
        <v>127</v>
      </c>
      <c r="DW118" s="1021"/>
      <c r="DX118" s="1021"/>
      <c r="DY118" s="1021"/>
      <c r="DZ118" s="1022"/>
    </row>
    <row r="119" spans="1:130" s="248" customFormat="1" ht="26.25" customHeight="1" x14ac:dyDescent="0.15">
      <c r="A119" s="1116"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127</v>
      </c>
      <c r="AB119" s="950"/>
      <c r="AC119" s="950"/>
      <c r="AD119" s="950"/>
      <c r="AE119" s="951"/>
      <c r="AF119" s="952" t="s">
        <v>438</v>
      </c>
      <c r="AG119" s="950"/>
      <c r="AH119" s="950"/>
      <c r="AI119" s="950"/>
      <c r="AJ119" s="951"/>
      <c r="AK119" s="952" t="s">
        <v>436</v>
      </c>
      <c r="AL119" s="950"/>
      <c r="AM119" s="950"/>
      <c r="AN119" s="950"/>
      <c r="AO119" s="951"/>
      <c r="AP119" s="953" t="s">
        <v>127</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463</v>
      </c>
      <c r="BP119" s="1064"/>
      <c r="BQ119" s="1055">
        <v>8799457</v>
      </c>
      <c r="BR119" s="1056"/>
      <c r="BS119" s="1056"/>
      <c r="BT119" s="1056"/>
      <c r="BU119" s="1056"/>
      <c r="BV119" s="1056">
        <v>8748361</v>
      </c>
      <c r="BW119" s="1056"/>
      <c r="BX119" s="1056"/>
      <c r="BY119" s="1056"/>
      <c r="BZ119" s="1056"/>
      <c r="CA119" s="1056">
        <v>8425988</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436</v>
      </c>
      <c r="DH119" s="1042"/>
      <c r="DI119" s="1042"/>
      <c r="DJ119" s="1042"/>
      <c r="DK119" s="1043"/>
      <c r="DL119" s="1041" t="s">
        <v>127</v>
      </c>
      <c r="DM119" s="1042"/>
      <c r="DN119" s="1042"/>
      <c r="DO119" s="1042"/>
      <c r="DP119" s="1043"/>
      <c r="DQ119" s="1041" t="s">
        <v>127</v>
      </c>
      <c r="DR119" s="1042"/>
      <c r="DS119" s="1042"/>
      <c r="DT119" s="1042"/>
      <c r="DU119" s="1043"/>
      <c r="DV119" s="1044" t="s">
        <v>127</v>
      </c>
      <c r="DW119" s="1045"/>
      <c r="DX119" s="1045"/>
      <c r="DY119" s="1045"/>
      <c r="DZ119" s="1046"/>
    </row>
    <row r="120" spans="1:130" s="248" customFormat="1" ht="26.25" customHeight="1" x14ac:dyDescent="0.15">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436</v>
      </c>
      <c r="AB120" s="1017"/>
      <c r="AC120" s="1017"/>
      <c r="AD120" s="1017"/>
      <c r="AE120" s="1018"/>
      <c r="AF120" s="1019" t="s">
        <v>127</v>
      </c>
      <c r="AG120" s="1017"/>
      <c r="AH120" s="1017"/>
      <c r="AI120" s="1017"/>
      <c r="AJ120" s="1018"/>
      <c r="AK120" s="1019" t="s">
        <v>436</v>
      </c>
      <c r="AL120" s="1017"/>
      <c r="AM120" s="1017"/>
      <c r="AN120" s="1017"/>
      <c r="AO120" s="1018"/>
      <c r="AP120" s="1020" t="s">
        <v>127</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2101882</v>
      </c>
      <c r="BR120" s="985"/>
      <c r="BS120" s="985"/>
      <c r="BT120" s="985"/>
      <c r="BU120" s="985"/>
      <c r="BV120" s="985">
        <v>2321461</v>
      </c>
      <c r="BW120" s="985"/>
      <c r="BX120" s="985"/>
      <c r="BY120" s="985"/>
      <c r="BZ120" s="985"/>
      <c r="CA120" s="985">
        <v>2402199</v>
      </c>
      <c r="CB120" s="985"/>
      <c r="CC120" s="985"/>
      <c r="CD120" s="985"/>
      <c r="CE120" s="985"/>
      <c r="CF120" s="999">
        <v>84.9</v>
      </c>
      <c r="CG120" s="1000"/>
      <c r="CH120" s="1000"/>
      <c r="CI120" s="1000"/>
      <c r="CJ120" s="1000"/>
      <c r="CK120" s="1065" t="s">
        <v>467</v>
      </c>
      <c r="CL120" s="1066"/>
      <c r="CM120" s="1066"/>
      <c r="CN120" s="1066"/>
      <c r="CO120" s="1067"/>
      <c r="CP120" s="1073" t="s">
        <v>406</v>
      </c>
      <c r="CQ120" s="1074"/>
      <c r="CR120" s="1074"/>
      <c r="CS120" s="1074"/>
      <c r="CT120" s="1074"/>
      <c r="CU120" s="1074"/>
      <c r="CV120" s="1074"/>
      <c r="CW120" s="1074"/>
      <c r="CX120" s="1074"/>
      <c r="CY120" s="1074"/>
      <c r="CZ120" s="1074"/>
      <c r="DA120" s="1074"/>
      <c r="DB120" s="1074"/>
      <c r="DC120" s="1074"/>
      <c r="DD120" s="1074"/>
      <c r="DE120" s="1074"/>
      <c r="DF120" s="1075"/>
      <c r="DG120" s="984">
        <v>1628580</v>
      </c>
      <c r="DH120" s="985"/>
      <c r="DI120" s="985"/>
      <c r="DJ120" s="985"/>
      <c r="DK120" s="985"/>
      <c r="DL120" s="985">
        <v>1534060</v>
      </c>
      <c r="DM120" s="985"/>
      <c r="DN120" s="985"/>
      <c r="DO120" s="985"/>
      <c r="DP120" s="985"/>
      <c r="DQ120" s="985">
        <v>1425206</v>
      </c>
      <c r="DR120" s="985"/>
      <c r="DS120" s="985"/>
      <c r="DT120" s="985"/>
      <c r="DU120" s="985"/>
      <c r="DV120" s="986">
        <v>50.4</v>
      </c>
      <c r="DW120" s="986"/>
      <c r="DX120" s="986"/>
      <c r="DY120" s="986"/>
      <c r="DZ120" s="987"/>
    </row>
    <row r="121" spans="1:130" s="248" customFormat="1" ht="26.25" customHeight="1" x14ac:dyDescent="0.15">
      <c r="A121" s="1117"/>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127</v>
      </c>
      <c r="AB121" s="1017"/>
      <c r="AC121" s="1017"/>
      <c r="AD121" s="1017"/>
      <c r="AE121" s="1018"/>
      <c r="AF121" s="1019" t="s">
        <v>127</v>
      </c>
      <c r="AG121" s="1017"/>
      <c r="AH121" s="1017"/>
      <c r="AI121" s="1017"/>
      <c r="AJ121" s="1018"/>
      <c r="AK121" s="1019" t="s">
        <v>127</v>
      </c>
      <c r="AL121" s="1017"/>
      <c r="AM121" s="1017"/>
      <c r="AN121" s="1017"/>
      <c r="AO121" s="1018"/>
      <c r="AP121" s="1020" t="s">
        <v>127</v>
      </c>
      <c r="AQ121" s="1021"/>
      <c r="AR121" s="1021"/>
      <c r="AS121" s="1021"/>
      <c r="AT121" s="1022"/>
      <c r="AU121" s="1050"/>
      <c r="AV121" s="1051"/>
      <c r="AW121" s="1051"/>
      <c r="AX121" s="1051"/>
      <c r="AY121" s="1052"/>
      <c r="AZ121" s="1007" t="s">
        <v>469</v>
      </c>
      <c r="BA121" s="1008"/>
      <c r="BB121" s="1008"/>
      <c r="BC121" s="1008"/>
      <c r="BD121" s="1008"/>
      <c r="BE121" s="1008"/>
      <c r="BF121" s="1008"/>
      <c r="BG121" s="1008"/>
      <c r="BH121" s="1008"/>
      <c r="BI121" s="1008"/>
      <c r="BJ121" s="1008"/>
      <c r="BK121" s="1008"/>
      <c r="BL121" s="1008"/>
      <c r="BM121" s="1008"/>
      <c r="BN121" s="1008"/>
      <c r="BO121" s="1008"/>
      <c r="BP121" s="1009"/>
      <c r="BQ121" s="977">
        <v>213246</v>
      </c>
      <c r="BR121" s="978"/>
      <c r="BS121" s="978"/>
      <c r="BT121" s="978"/>
      <c r="BU121" s="978"/>
      <c r="BV121" s="978">
        <v>259515</v>
      </c>
      <c r="BW121" s="978"/>
      <c r="BX121" s="978"/>
      <c r="BY121" s="978"/>
      <c r="BZ121" s="978"/>
      <c r="CA121" s="978">
        <v>244358</v>
      </c>
      <c r="CB121" s="978"/>
      <c r="CC121" s="978"/>
      <c r="CD121" s="978"/>
      <c r="CE121" s="978"/>
      <c r="CF121" s="972">
        <v>8.6</v>
      </c>
      <c r="CG121" s="973"/>
      <c r="CH121" s="973"/>
      <c r="CI121" s="973"/>
      <c r="CJ121" s="973"/>
      <c r="CK121" s="1068"/>
      <c r="CL121" s="1069"/>
      <c r="CM121" s="1069"/>
      <c r="CN121" s="1069"/>
      <c r="CO121" s="1070"/>
      <c r="CP121" s="1078" t="s">
        <v>408</v>
      </c>
      <c r="CQ121" s="1079"/>
      <c r="CR121" s="1079"/>
      <c r="CS121" s="1079"/>
      <c r="CT121" s="1079"/>
      <c r="CU121" s="1079"/>
      <c r="CV121" s="1079"/>
      <c r="CW121" s="1079"/>
      <c r="CX121" s="1079"/>
      <c r="CY121" s="1079"/>
      <c r="CZ121" s="1079"/>
      <c r="DA121" s="1079"/>
      <c r="DB121" s="1079"/>
      <c r="DC121" s="1079"/>
      <c r="DD121" s="1079"/>
      <c r="DE121" s="1079"/>
      <c r="DF121" s="1080"/>
      <c r="DG121" s="977">
        <v>210396</v>
      </c>
      <c r="DH121" s="978"/>
      <c r="DI121" s="978"/>
      <c r="DJ121" s="978"/>
      <c r="DK121" s="978"/>
      <c r="DL121" s="978">
        <v>193010</v>
      </c>
      <c r="DM121" s="978"/>
      <c r="DN121" s="978"/>
      <c r="DO121" s="978"/>
      <c r="DP121" s="978"/>
      <c r="DQ121" s="978">
        <v>175266</v>
      </c>
      <c r="DR121" s="978"/>
      <c r="DS121" s="978"/>
      <c r="DT121" s="978"/>
      <c r="DU121" s="978"/>
      <c r="DV121" s="979">
        <v>6.2</v>
      </c>
      <c r="DW121" s="979"/>
      <c r="DX121" s="979"/>
      <c r="DY121" s="979"/>
      <c r="DZ121" s="980"/>
    </row>
    <row r="122" spans="1:130" s="248" customFormat="1" ht="26.25" customHeight="1" x14ac:dyDescent="0.15">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127</v>
      </c>
      <c r="AB122" s="1017"/>
      <c r="AC122" s="1017"/>
      <c r="AD122" s="1017"/>
      <c r="AE122" s="1018"/>
      <c r="AF122" s="1019" t="s">
        <v>127</v>
      </c>
      <c r="AG122" s="1017"/>
      <c r="AH122" s="1017"/>
      <c r="AI122" s="1017"/>
      <c r="AJ122" s="1018"/>
      <c r="AK122" s="1019" t="s">
        <v>127</v>
      </c>
      <c r="AL122" s="1017"/>
      <c r="AM122" s="1017"/>
      <c r="AN122" s="1017"/>
      <c r="AO122" s="1018"/>
      <c r="AP122" s="1020" t="s">
        <v>438</v>
      </c>
      <c r="AQ122" s="1021"/>
      <c r="AR122" s="1021"/>
      <c r="AS122" s="1021"/>
      <c r="AT122" s="1022"/>
      <c r="AU122" s="1050"/>
      <c r="AV122" s="1051"/>
      <c r="AW122" s="1051"/>
      <c r="AX122" s="1051"/>
      <c r="AY122" s="1052"/>
      <c r="AZ122" s="1032" t="s">
        <v>470</v>
      </c>
      <c r="BA122" s="1023"/>
      <c r="BB122" s="1023"/>
      <c r="BC122" s="1023"/>
      <c r="BD122" s="1023"/>
      <c r="BE122" s="1023"/>
      <c r="BF122" s="1023"/>
      <c r="BG122" s="1023"/>
      <c r="BH122" s="1023"/>
      <c r="BI122" s="1023"/>
      <c r="BJ122" s="1023"/>
      <c r="BK122" s="1023"/>
      <c r="BL122" s="1023"/>
      <c r="BM122" s="1023"/>
      <c r="BN122" s="1023"/>
      <c r="BO122" s="1023"/>
      <c r="BP122" s="1024"/>
      <c r="BQ122" s="1055">
        <v>5712494</v>
      </c>
      <c r="BR122" s="1056"/>
      <c r="BS122" s="1056"/>
      <c r="BT122" s="1056"/>
      <c r="BU122" s="1056"/>
      <c r="BV122" s="1056">
        <v>5624609</v>
      </c>
      <c r="BW122" s="1056"/>
      <c r="BX122" s="1056"/>
      <c r="BY122" s="1056"/>
      <c r="BZ122" s="1056"/>
      <c r="CA122" s="1056">
        <v>5457257</v>
      </c>
      <c r="CB122" s="1056"/>
      <c r="CC122" s="1056"/>
      <c r="CD122" s="1056"/>
      <c r="CE122" s="1056"/>
      <c r="CF122" s="1076">
        <v>192.9</v>
      </c>
      <c r="CG122" s="1077"/>
      <c r="CH122" s="1077"/>
      <c r="CI122" s="1077"/>
      <c r="CJ122" s="1077"/>
      <c r="CK122" s="1068"/>
      <c r="CL122" s="1069"/>
      <c r="CM122" s="1069"/>
      <c r="CN122" s="1069"/>
      <c r="CO122" s="1070"/>
      <c r="CP122" s="1078" t="s">
        <v>471</v>
      </c>
      <c r="CQ122" s="1079"/>
      <c r="CR122" s="1079"/>
      <c r="CS122" s="1079"/>
      <c r="CT122" s="1079"/>
      <c r="CU122" s="1079"/>
      <c r="CV122" s="1079"/>
      <c r="CW122" s="1079"/>
      <c r="CX122" s="1079"/>
      <c r="CY122" s="1079"/>
      <c r="CZ122" s="1079"/>
      <c r="DA122" s="1079"/>
      <c r="DB122" s="1079"/>
      <c r="DC122" s="1079"/>
      <c r="DD122" s="1079"/>
      <c r="DE122" s="1079"/>
      <c r="DF122" s="1080"/>
      <c r="DG122" s="977">
        <v>65335</v>
      </c>
      <c r="DH122" s="978"/>
      <c r="DI122" s="978"/>
      <c r="DJ122" s="978"/>
      <c r="DK122" s="978"/>
      <c r="DL122" s="978">
        <v>84683</v>
      </c>
      <c r="DM122" s="978"/>
      <c r="DN122" s="978"/>
      <c r="DO122" s="978"/>
      <c r="DP122" s="978"/>
      <c r="DQ122" s="978">
        <v>92237</v>
      </c>
      <c r="DR122" s="978"/>
      <c r="DS122" s="978"/>
      <c r="DT122" s="978"/>
      <c r="DU122" s="978"/>
      <c r="DV122" s="979">
        <v>3.3</v>
      </c>
      <c r="DW122" s="979"/>
      <c r="DX122" s="979"/>
      <c r="DY122" s="979"/>
      <c r="DZ122" s="980"/>
    </row>
    <row r="123" spans="1:130" s="248" customFormat="1" ht="26.25" customHeight="1" x14ac:dyDescent="0.15">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127</v>
      </c>
      <c r="AB123" s="1017"/>
      <c r="AC123" s="1017"/>
      <c r="AD123" s="1017"/>
      <c r="AE123" s="1018"/>
      <c r="AF123" s="1019" t="s">
        <v>127</v>
      </c>
      <c r="AG123" s="1017"/>
      <c r="AH123" s="1017"/>
      <c r="AI123" s="1017"/>
      <c r="AJ123" s="1018"/>
      <c r="AK123" s="1019" t="s">
        <v>436</v>
      </c>
      <c r="AL123" s="1017"/>
      <c r="AM123" s="1017"/>
      <c r="AN123" s="1017"/>
      <c r="AO123" s="1018"/>
      <c r="AP123" s="1020" t="s">
        <v>438</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472</v>
      </c>
      <c r="BP123" s="1064"/>
      <c r="BQ123" s="1123">
        <v>8027622</v>
      </c>
      <c r="BR123" s="1124"/>
      <c r="BS123" s="1124"/>
      <c r="BT123" s="1124"/>
      <c r="BU123" s="1124"/>
      <c r="BV123" s="1124">
        <v>8205585</v>
      </c>
      <c r="BW123" s="1124"/>
      <c r="BX123" s="1124"/>
      <c r="BY123" s="1124"/>
      <c r="BZ123" s="1124"/>
      <c r="CA123" s="1124">
        <v>8103814</v>
      </c>
      <c r="CB123" s="1124"/>
      <c r="CC123" s="1124"/>
      <c r="CD123" s="1124"/>
      <c r="CE123" s="1124"/>
      <c r="CF123" s="1057"/>
      <c r="CG123" s="1058"/>
      <c r="CH123" s="1058"/>
      <c r="CI123" s="1058"/>
      <c r="CJ123" s="1059"/>
      <c r="CK123" s="1068"/>
      <c r="CL123" s="1069"/>
      <c r="CM123" s="1069"/>
      <c r="CN123" s="1069"/>
      <c r="CO123" s="1070"/>
      <c r="CP123" s="1078" t="s">
        <v>473</v>
      </c>
      <c r="CQ123" s="1079"/>
      <c r="CR123" s="1079"/>
      <c r="CS123" s="1079"/>
      <c r="CT123" s="1079"/>
      <c r="CU123" s="1079"/>
      <c r="CV123" s="1079"/>
      <c r="CW123" s="1079"/>
      <c r="CX123" s="1079"/>
      <c r="CY123" s="1079"/>
      <c r="CZ123" s="1079"/>
      <c r="DA123" s="1079"/>
      <c r="DB123" s="1079"/>
      <c r="DC123" s="1079"/>
      <c r="DD123" s="1079"/>
      <c r="DE123" s="1079"/>
      <c r="DF123" s="1080"/>
      <c r="DG123" s="1016" t="s">
        <v>436</v>
      </c>
      <c r="DH123" s="1017"/>
      <c r="DI123" s="1017"/>
      <c r="DJ123" s="1017"/>
      <c r="DK123" s="1018"/>
      <c r="DL123" s="1019" t="s">
        <v>127</v>
      </c>
      <c r="DM123" s="1017"/>
      <c r="DN123" s="1017"/>
      <c r="DO123" s="1017"/>
      <c r="DP123" s="1018"/>
      <c r="DQ123" s="1019" t="s">
        <v>127</v>
      </c>
      <c r="DR123" s="1017"/>
      <c r="DS123" s="1017"/>
      <c r="DT123" s="1017"/>
      <c r="DU123" s="1018"/>
      <c r="DV123" s="1020" t="s">
        <v>127</v>
      </c>
      <c r="DW123" s="1021"/>
      <c r="DX123" s="1021"/>
      <c r="DY123" s="1021"/>
      <c r="DZ123" s="1022"/>
    </row>
    <row r="124" spans="1:130" s="248" customFormat="1" ht="26.25" customHeight="1" thickBot="1" x14ac:dyDescent="0.2">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127</v>
      </c>
      <c r="AB124" s="1017"/>
      <c r="AC124" s="1017"/>
      <c r="AD124" s="1017"/>
      <c r="AE124" s="1018"/>
      <c r="AF124" s="1019" t="s">
        <v>438</v>
      </c>
      <c r="AG124" s="1017"/>
      <c r="AH124" s="1017"/>
      <c r="AI124" s="1017"/>
      <c r="AJ124" s="1018"/>
      <c r="AK124" s="1019" t="s">
        <v>127</v>
      </c>
      <c r="AL124" s="1017"/>
      <c r="AM124" s="1017"/>
      <c r="AN124" s="1017"/>
      <c r="AO124" s="1018"/>
      <c r="AP124" s="1020" t="s">
        <v>127</v>
      </c>
      <c r="AQ124" s="1021"/>
      <c r="AR124" s="1021"/>
      <c r="AS124" s="1021"/>
      <c r="AT124" s="1022"/>
      <c r="AU124" s="1119" t="s">
        <v>474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29.2</v>
      </c>
      <c r="BR124" s="1086"/>
      <c r="BS124" s="1086"/>
      <c r="BT124" s="1086"/>
      <c r="BU124" s="1086"/>
      <c r="BV124" s="1086">
        <v>20.5</v>
      </c>
      <c r="BW124" s="1086"/>
      <c r="BX124" s="1086"/>
      <c r="BY124" s="1086"/>
      <c r="BZ124" s="1086"/>
      <c r="CA124" s="1086">
        <v>11.3</v>
      </c>
      <c r="CB124" s="1086"/>
      <c r="CC124" s="1086"/>
      <c r="CD124" s="1086"/>
      <c r="CE124" s="1086"/>
      <c r="CF124" s="1087"/>
      <c r="CG124" s="1088"/>
      <c r="CH124" s="1088"/>
      <c r="CI124" s="1088"/>
      <c r="CJ124" s="1089"/>
      <c r="CK124" s="1071"/>
      <c r="CL124" s="1071"/>
      <c r="CM124" s="1071"/>
      <c r="CN124" s="1071"/>
      <c r="CO124" s="1072"/>
      <c r="CP124" s="1078" t="s">
        <v>475</v>
      </c>
      <c r="CQ124" s="1079"/>
      <c r="CR124" s="1079"/>
      <c r="CS124" s="1079"/>
      <c r="CT124" s="1079"/>
      <c r="CU124" s="1079"/>
      <c r="CV124" s="1079"/>
      <c r="CW124" s="1079"/>
      <c r="CX124" s="1079"/>
      <c r="CY124" s="1079"/>
      <c r="CZ124" s="1079"/>
      <c r="DA124" s="1079"/>
      <c r="DB124" s="1079"/>
      <c r="DC124" s="1079"/>
      <c r="DD124" s="1079"/>
      <c r="DE124" s="1079"/>
      <c r="DF124" s="1080"/>
      <c r="DG124" s="1063" t="s">
        <v>127</v>
      </c>
      <c r="DH124" s="1042"/>
      <c r="DI124" s="1042"/>
      <c r="DJ124" s="1042"/>
      <c r="DK124" s="1043"/>
      <c r="DL124" s="1041" t="s">
        <v>127</v>
      </c>
      <c r="DM124" s="1042"/>
      <c r="DN124" s="1042"/>
      <c r="DO124" s="1042"/>
      <c r="DP124" s="1043"/>
      <c r="DQ124" s="1041" t="s">
        <v>127</v>
      </c>
      <c r="DR124" s="1042"/>
      <c r="DS124" s="1042"/>
      <c r="DT124" s="1042"/>
      <c r="DU124" s="1043"/>
      <c r="DV124" s="1044" t="s">
        <v>438</v>
      </c>
      <c r="DW124" s="1045"/>
      <c r="DX124" s="1045"/>
      <c r="DY124" s="1045"/>
      <c r="DZ124" s="1046"/>
    </row>
    <row r="125" spans="1:130" s="248" customFormat="1" ht="26.25" customHeight="1" x14ac:dyDescent="0.15">
      <c r="A125" s="1117"/>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438</v>
      </c>
      <c r="AB125" s="1017"/>
      <c r="AC125" s="1017"/>
      <c r="AD125" s="1017"/>
      <c r="AE125" s="1018"/>
      <c r="AF125" s="1019" t="s">
        <v>438</v>
      </c>
      <c r="AG125" s="1017"/>
      <c r="AH125" s="1017"/>
      <c r="AI125" s="1017"/>
      <c r="AJ125" s="1018"/>
      <c r="AK125" s="1019" t="s">
        <v>127</v>
      </c>
      <c r="AL125" s="1017"/>
      <c r="AM125" s="1017"/>
      <c r="AN125" s="1017"/>
      <c r="AO125" s="1018"/>
      <c r="AP125" s="1020" t="s">
        <v>438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476</v>
      </c>
      <c r="CL125" s="1066"/>
      <c r="CM125" s="1066"/>
      <c r="CN125" s="1066"/>
      <c r="CO125" s="1067"/>
      <c r="CP125" s="998" t="s">
        <v>477</v>
      </c>
      <c r="CQ125" s="947"/>
      <c r="CR125" s="947"/>
      <c r="CS125" s="947"/>
      <c r="CT125" s="947"/>
      <c r="CU125" s="947"/>
      <c r="CV125" s="947"/>
      <c r="CW125" s="947"/>
      <c r="CX125" s="947"/>
      <c r="CY125" s="947"/>
      <c r="CZ125" s="947"/>
      <c r="DA125" s="947"/>
      <c r="DB125" s="947"/>
      <c r="DC125" s="947"/>
      <c r="DD125" s="947"/>
      <c r="DE125" s="947"/>
      <c r="DF125" s="948"/>
      <c r="DG125" s="984" t="s">
        <v>127</v>
      </c>
      <c r="DH125" s="985"/>
      <c r="DI125" s="985"/>
      <c r="DJ125" s="985"/>
      <c r="DK125" s="985"/>
      <c r="DL125" s="985" t="s">
        <v>127</v>
      </c>
      <c r="DM125" s="985"/>
      <c r="DN125" s="985"/>
      <c r="DO125" s="985"/>
      <c r="DP125" s="985"/>
      <c r="DQ125" s="985" t="s">
        <v>127</v>
      </c>
      <c r="DR125" s="985"/>
      <c r="DS125" s="985"/>
      <c r="DT125" s="985"/>
      <c r="DU125" s="985"/>
      <c r="DV125" s="986" t="s">
        <v>127</v>
      </c>
      <c r="DW125" s="986"/>
      <c r="DX125" s="986"/>
      <c r="DY125" s="986"/>
      <c r="DZ125" s="987"/>
    </row>
    <row r="126" spans="1:130" s="248" customFormat="1" ht="26.25" customHeight="1" thickBot="1" x14ac:dyDescent="0.2">
      <c r="A126" s="1117"/>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438</v>
      </c>
      <c r="AB126" s="1017"/>
      <c r="AC126" s="1017"/>
      <c r="AD126" s="1017"/>
      <c r="AE126" s="1018"/>
      <c r="AF126" s="1019" t="s">
        <v>127</v>
      </c>
      <c r="AG126" s="1017"/>
      <c r="AH126" s="1017"/>
      <c r="AI126" s="1017"/>
      <c r="AJ126" s="1018"/>
      <c r="AK126" s="1019" t="s">
        <v>438</v>
      </c>
      <c r="AL126" s="1017"/>
      <c r="AM126" s="1017"/>
      <c r="AN126" s="1017"/>
      <c r="AO126" s="1018"/>
      <c r="AP126" s="1020" t="s">
        <v>438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478</v>
      </c>
      <c r="CQ126" s="1008"/>
      <c r="CR126" s="1008"/>
      <c r="CS126" s="1008"/>
      <c r="CT126" s="1008"/>
      <c r="CU126" s="1008"/>
      <c r="CV126" s="1008"/>
      <c r="CW126" s="1008"/>
      <c r="CX126" s="1008"/>
      <c r="CY126" s="1008"/>
      <c r="CZ126" s="1008"/>
      <c r="DA126" s="1008"/>
      <c r="DB126" s="1008"/>
      <c r="DC126" s="1008"/>
      <c r="DD126" s="1008"/>
      <c r="DE126" s="1008"/>
      <c r="DF126" s="1009"/>
      <c r="DG126" s="977" t="s">
        <v>127</v>
      </c>
      <c r="DH126" s="978"/>
      <c r="DI126" s="978"/>
      <c r="DJ126" s="978"/>
      <c r="DK126" s="978"/>
      <c r="DL126" s="978" t="s">
        <v>127</v>
      </c>
      <c r="DM126" s="978"/>
      <c r="DN126" s="978"/>
      <c r="DO126" s="978"/>
      <c r="DP126" s="978"/>
      <c r="DQ126" s="978" t="s">
        <v>127</v>
      </c>
      <c r="DR126" s="978"/>
      <c r="DS126" s="978"/>
      <c r="DT126" s="978"/>
      <c r="DU126" s="978"/>
      <c r="DV126" s="979" t="s">
        <v>438</v>
      </c>
      <c r="DW126" s="979"/>
      <c r="DX126" s="979"/>
      <c r="DY126" s="979"/>
      <c r="DZ126" s="980"/>
    </row>
    <row r="127" spans="1:130" s="248" customFormat="1" ht="26.25" customHeight="1" x14ac:dyDescent="0.15">
      <c r="A127" s="1118"/>
      <c r="B127" s="1006"/>
      <c r="C127" s="1060" t="s">
        <v>479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438</v>
      </c>
      <c r="AB127" s="1017"/>
      <c r="AC127" s="1017"/>
      <c r="AD127" s="1017"/>
      <c r="AE127" s="1018"/>
      <c r="AF127" s="1019" t="s">
        <v>127</v>
      </c>
      <c r="AG127" s="1017"/>
      <c r="AH127" s="1017"/>
      <c r="AI127" s="1017"/>
      <c r="AJ127" s="1018"/>
      <c r="AK127" s="1019" t="s">
        <v>127</v>
      </c>
      <c r="AL127" s="1017"/>
      <c r="AM127" s="1017"/>
      <c r="AN127" s="1017"/>
      <c r="AO127" s="1018"/>
      <c r="AP127" s="1020" t="s">
        <v>127</v>
      </c>
      <c r="AQ127" s="1021"/>
      <c r="AR127" s="1021"/>
      <c r="AS127" s="1021"/>
      <c r="AT127" s="1022"/>
      <c r="AU127" s="284"/>
      <c r="AV127" s="284"/>
      <c r="AW127" s="284"/>
      <c r="AX127" s="1090" t="s">
        <v>480</v>
      </c>
      <c r="AY127" s="1091"/>
      <c r="AZ127" s="1091"/>
      <c r="BA127" s="1091"/>
      <c r="BB127" s="1091"/>
      <c r="BC127" s="1091"/>
      <c r="BD127" s="1091"/>
      <c r="BE127" s="1092"/>
      <c r="BF127" s="1093" t="s">
        <v>481</v>
      </c>
      <c r="BG127" s="1091"/>
      <c r="BH127" s="1091"/>
      <c r="BI127" s="1091"/>
      <c r="BJ127" s="1091"/>
      <c r="BK127" s="1091"/>
      <c r="BL127" s="1092"/>
      <c r="BM127" s="1093" t="s">
        <v>482</v>
      </c>
      <c r="BN127" s="1091"/>
      <c r="BO127" s="1091"/>
      <c r="BP127" s="1091"/>
      <c r="BQ127" s="1091"/>
      <c r="BR127" s="1091"/>
      <c r="BS127" s="1092"/>
      <c r="BT127" s="1093" t="s">
        <v>483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484</v>
      </c>
      <c r="CQ127" s="1008"/>
      <c r="CR127" s="1008"/>
      <c r="CS127" s="1008"/>
      <c r="CT127" s="1008"/>
      <c r="CU127" s="1008"/>
      <c r="CV127" s="1008"/>
      <c r="CW127" s="1008"/>
      <c r="CX127" s="1008"/>
      <c r="CY127" s="1008"/>
      <c r="CZ127" s="1008"/>
      <c r="DA127" s="1008"/>
      <c r="DB127" s="1008"/>
      <c r="DC127" s="1008"/>
      <c r="DD127" s="1008"/>
      <c r="DE127" s="1008"/>
      <c r="DF127" s="1009"/>
      <c r="DG127" s="977" t="s">
        <v>127</v>
      </c>
      <c r="DH127" s="978"/>
      <c r="DI127" s="978"/>
      <c r="DJ127" s="978"/>
      <c r="DK127" s="978"/>
      <c r="DL127" s="978" t="s">
        <v>127</v>
      </c>
      <c r="DM127" s="978"/>
      <c r="DN127" s="978"/>
      <c r="DO127" s="978"/>
      <c r="DP127" s="978"/>
      <c r="DQ127" s="978" t="s">
        <v>127</v>
      </c>
      <c r="DR127" s="978"/>
      <c r="DS127" s="978"/>
      <c r="DT127" s="978"/>
      <c r="DU127" s="978"/>
      <c r="DV127" s="979" t="s">
        <v>438</v>
      </c>
      <c r="DW127" s="979"/>
      <c r="DX127" s="979"/>
      <c r="DY127" s="979"/>
      <c r="DZ127" s="980"/>
    </row>
    <row r="128" spans="1:130" s="248" customFormat="1" ht="26.25" customHeight="1" thickBot="1" x14ac:dyDescent="0.2">
      <c r="A128" s="1101" t="s">
        <v>485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486</v>
      </c>
      <c r="X128" s="1103"/>
      <c r="Y128" s="1103"/>
      <c r="Z128" s="1104"/>
      <c r="AA128" s="1105">
        <v>22160</v>
      </c>
      <c r="AB128" s="1106"/>
      <c r="AC128" s="1106"/>
      <c r="AD128" s="1106"/>
      <c r="AE128" s="1107"/>
      <c r="AF128" s="1108">
        <v>22325</v>
      </c>
      <c r="AG128" s="1106"/>
      <c r="AH128" s="1106"/>
      <c r="AI128" s="1106"/>
      <c r="AJ128" s="1107"/>
      <c r="AK128" s="1108">
        <v>23329</v>
      </c>
      <c r="AL128" s="1106"/>
      <c r="AM128" s="1106"/>
      <c r="AN128" s="1106"/>
      <c r="AO128" s="1107"/>
      <c r="AP128" s="1109"/>
      <c r="AQ128" s="1110"/>
      <c r="AR128" s="1110"/>
      <c r="AS128" s="1110"/>
      <c r="AT128" s="1111"/>
      <c r="AU128" s="284"/>
      <c r="AV128" s="284"/>
      <c r="AW128" s="284"/>
      <c r="AX128" s="946" t="s">
        <v>487</v>
      </c>
      <c r="AY128" s="947"/>
      <c r="AZ128" s="947"/>
      <c r="BA128" s="947"/>
      <c r="BB128" s="947"/>
      <c r="BC128" s="947"/>
      <c r="BD128" s="947"/>
      <c r="BE128" s="948"/>
      <c r="BF128" s="1112" t="s">
        <v>127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488</v>
      </c>
      <c r="CQ128" s="1095"/>
      <c r="CR128" s="1095"/>
      <c r="CS128" s="1095"/>
      <c r="CT128" s="1095"/>
      <c r="CU128" s="1095"/>
      <c r="CV128" s="1095"/>
      <c r="CW128" s="1095"/>
      <c r="CX128" s="1095"/>
      <c r="CY128" s="1095"/>
      <c r="CZ128" s="1095"/>
      <c r="DA128" s="1095"/>
      <c r="DB128" s="1095"/>
      <c r="DC128" s="1095"/>
      <c r="DD128" s="1095"/>
      <c r="DE128" s="1095"/>
      <c r="DF128" s="1096"/>
      <c r="DG128" s="1097" t="s">
        <v>127</v>
      </c>
      <c r="DH128" s="1098"/>
      <c r="DI128" s="1098"/>
      <c r="DJ128" s="1098"/>
      <c r="DK128" s="1098"/>
      <c r="DL128" s="1098" t="s">
        <v>127</v>
      </c>
      <c r="DM128" s="1098"/>
      <c r="DN128" s="1098"/>
      <c r="DO128" s="1098"/>
      <c r="DP128" s="1098"/>
      <c r="DQ128" s="1098" t="s">
        <v>127</v>
      </c>
      <c r="DR128" s="1098"/>
      <c r="DS128" s="1098"/>
      <c r="DT128" s="1098"/>
      <c r="DU128" s="1098"/>
      <c r="DV128" s="1099" t="s">
        <v>489</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490</v>
      </c>
      <c r="X129" s="1132"/>
      <c r="Y129" s="1132"/>
      <c r="Z129" s="1133"/>
      <c r="AA129" s="1016">
        <v>3127708</v>
      </c>
      <c r="AB129" s="1017"/>
      <c r="AC129" s="1017"/>
      <c r="AD129" s="1017"/>
      <c r="AE129" s="1018"/>
      <c r="AF129" s="1019">
        <v>3137001</v>
      </c>
      <c r="AG129" s="1017"/>
      <c r="AH129" s="1017"/>
      <c r="AI129" s="1017"/>
      <c r="AJ129" s="1018"/>
      <c r="AK129" s="1019">
        <v>3357972</v>
      </c>
      <c r="AL129" s="1017"/>
      <c r="AM129" s="1017"/>
      <c r="AN129" s="1017"/>
      <c r="AO129" s="1018"/>
      <c r="AP129" s="1134"/>
      <c r="AQ129" s="1135"/>
      <c r="AR129" s="1135"/>
      <c r="AS129" s="1135"/>
      <c r="AT129" s="1136"/>
      <c r="AU129" s="286"/>
      <c r="AV129" s="286"/>
      <c r="AW129" s="286"/>
      <c r="AX129" s="1125" t="s">
        <v>491</v>
      </c>
      <c r="AY129" s="1008"/>
      <c r="AZ129" s="1008"/>
      <c r="BA129" s="1008"/>
      <c r="BB129" s="1008"/>
      <c r="BC129" s="1008"/>
      <c r="BD129" s="1008"/>
      <c r="BE129" s="1009"/>
      <c r="BF129" s="1126" t="s">
        <v>127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493</v>
      </c>
      <c r="X130" s="1132"/>
      <c r="Y130" s="1132"/>
      <c r="Z130" s="1133"/>
      <c r="AA130" s="1016">
        <v>492444</v>
      </c>
      <c r="AB130" s="1017"/>
      <c r="AC130" s="1017"/>
      <c r="AD130" s="1017"/>
      <c r="AE130" s="1018"/>
      <c r="AF130" s="1019">
        <v>497282</v>
      </c>
      <c r="AG130" s="1017"/>
      <c r="AH130" s="1017"/>
      <c r="AI130" s="1017"/>
      <c r="AJ130" s="1018"/>
      <c r="AK130" s="1019">
        <v>529443</v>
      </c>
      <c r="AL130" s="1017"/>
      <c r="AM130" s="1017"/>
      <c r="AN130" s="1017"/>
      <c r="AO130" s="1018"/>
      <c r="AP130" s="1134"/>
      <c r="AQ130" s="1135"/>
      <c r="AR130" s="1135"/>
      <c r="AS130" s="1135"/>
      <c r="AT130" s="1136"/>
      <c r="AU130" s="286"/>
      <c r="AV130" s="286"/>
      <c r="AW130" s="286"/>
      <c r="AX130" s="1125" t="s">
        <v>494</v>
      </c>
      <c r="AY130" s="1008"/>
      <c r="AZ130" s="1008"/>
      <c r="BA130" s="1008"/>
      <c r="BB130" s="1008"/>
      <c r="BC130" s="1008"/>
      <c r="BD130" s="1008"/>
      <c r="BE130" s="1009"/>
      <c r="BF130" s="1162">
        <v>6.7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495</v>
      </c>
      <c r="X131" s="1170"/>
      <c r="Y131" s="1170"/>
      <c r="Z131" s="1171"/>
      <c r="AA131" s="1063">
        <v>2635264</v>
      </c>
      <c r="AB131" s="1042"/>
      <c r="AC131" s="1042"/>
      <c r="AD131" s="1042"/>
      <c r="AE131" s="1043"/>
      <c r="AF131" s="1041">
        <v>2639719</v>
      </c>
      <c r="AG131" s="1042"/>
      <c r="AH131" s="1042"/>
      <c r="AI131" s="1042"/>
      <c r="AJ131" s="1043"/>
      <c r="AK131" s="1041">
        <v>2828529</v>
      </c>
      <c r="AL131" s="1042"/>
      <c r="AM131" s="1042"/>
      <c r="AN131" s="1042"/>
      <c r="AO131" s="1043"/>
      <c r="AP131" s="1172"/>
      <c r="AQ131" s="1173"/>
      <c r="AR131" s="1173"/>
      <c r="AS131" s="1173"/>
      <c r="AT131" s="1174"/>
      <c r="AU131" s="286"/>
      <c r="AV131" s="286"/>
      <c r="AW131" s="286"/>
      <c r="AX131" s="1144" t="s">
        <v>496</v>
      </c>
      <c r="AY131" s="1095"/>
      <c r="AZ131" s="1095"/>
      <c r="BA131" s="1095"/>
      <c r="BB131" s="1095"/>
      <c r="BC131" s="1095"/>
      <c r="BD131" s="1095"/>
      <c r="BE131" s="1096"/>
      <c r="BF131" s="1145">
        <v>11.3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5.2942323809999996</v>
      </c>
      <c r="AB132" s="1158"/>
      <c r="AC132" s="1158"/>
      <c r="AD132" s="1158"/>
      <c r="AE132" s="1159"/>
      <c r="AF132" s="1160">
        <v>6.4636046489999996</v>
      </c>
      <c r="AG132" s="1158"/>
      <c r="AH132" s="1158"/>
      <c r="AI132" s="1158"/>
      <c r="AJ132" s="1159"/>
      <c r="AK132" s="1160">
        <v>8.3458221570000006</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499</v>
      </c>
      <c r="W133" s="1138"/>
      <c r="X133" s="1138"/>
      <c r="Y133" s="1138"/>
      <c r="Z133" s="1139"/>
      <c r="AA133" s="1140">
        <v>4.2</v>
      </c>
      <c r="AB133" s="1141"/>
      <c r="AC133" s="1141"/>
      <c r="AD133" s="1141"/>
      <c r="AE133" s="1142"/>
      <c r="AF133" s="1140">
        <v>5.2</v>
      </c>
      <c r="AG133" s="1141"/>
      <c r="AH133" s="1141"/>
      <c r="AI133" s="1141"/>
      <c r="AJ133" s="1142"/>
      <c r="AK133" s="1140">
        <v>6.7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eKRRYVokncylodVKaPMrj7LOi1/qHxresl4wNuMad77OnmfW+uSSNcwEQ2IfBK1X3UGl1xBC9wJIHunqqMKRg==" saltValue="BxD0sG1U5g9PlrK4HWrf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MQ7tObOhWYTkqcpuDcPwBCo4EQLN45khr/sPDxGYWnOBDvzmmahzxXO5mFgZFik0tMnbnq2rjTQmYVaAB9pvQ==" saltValue="AspJM/+DFH0M4MrnER1X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MkXmu3pBF100BYF6FGna96/TcLFXRhykjapORSdKiEqmh23j7qhXKC0t79JsWHnDC3P5nkOuyYw7g0Q7cKe/A==" saltValue="MgpuElEUpLIdE22NCNUpo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508</v>
      </c>
      <c r="AL9" s="1178"/>
      <c r="AM9" s="1178"/>
      <c r="AN9" s="1179"/>
      <c r="AO9" s="314">
        <v>904520</v>
      </c>
      <c r="AP9" s="314">
        <v>115742</v>
      </c>
      <c r="AQ9" s="315">
        <v>131552</v>
      </c>
      <c r="AR9" s="316">
        <v>-12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509</v>
      </c>
      <c r="AL10" s="1178"/>
      <c r="AM10" s="1178"/>
      <c r="AN10" s="1179"/>
      <c r="AO10" s="317">
        <v>172294</v>
      </c>
      <c r="AP10" s="317">
        <v>22047</v>
      </c>
      <c r="AQ10" s="318">
        <v>15222</v>
      </c>
      <c r="AR10" s="319">
        <v>44.8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510</v>
      </c>
      <c r="AL11" s="1178"/>
      <c r="AM11" s="1178"/>
      <c r="AN11" s="1179"/>
      <c r="AO11" s="317">
        <v>360</v>
      </c>
      <c r="AP11" s="317">
        <v>46</v>
      </c>
      <c r="AQ11" s="318">
        <v>927</v>
      </c>
      <c r="AR11" s="319">
        <v>-95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513</v>
      </c>
      <c r="AL13" s="1178"/>
      <c r="AM13" s="1178"/>
      <c r="AN13" s="1179"/>
      <c r="AO13" s="317">
        <v>73346</v>
      </c>
      <c r="AP13" s="317">
        <v>9385</v>
      </c>
      <c r="AQ13" s="318">
        <v>5186</v>
      </c>
      <c r="AR13" s="319">
        <v>81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514</v>
      </c>
      <c r="AL14" s="1178"/>
      <c r="AM14" s="1178"/>
      <c r="AN14" s="1179"/>
      <c r="AO14" s="317">
        <v>20830</v>
      </c>
      <c r="AP14" s="317">
        <v>2665</v>
      </c>
      <c r="AQ14" s="318">
        <v>3097</v>
      </c>
      <c r="AR14" s="319">
        <v>-13.9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515</v>
      </c>
      <c r="AL15" s="1184"/>
      <c r="AM15" s="1184"/>
      <c r="AN15" s="1185"/>
      <c r="AO15" s="317">
        <v>-80670</v>
      </c>
      <c r="AP15" s="317">
        <v>-10322</v>
      </c>
      <c r="AQ15" s="318">
        <v>-10369</v>
      </c>
      <c r="AR15" s="319">
        <v>-0.5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1090680</v>
      </c>
      <c r="AP16" s="317">
        <v>139562</v>
      </c>
      <c r="AQ16" s="318">
        <v>145615</v>
      </c>
      <c r="AR16" s="319">
        <v>-4.2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520</v>
      </c>
      <c r="AL21" s="1187"/>
      <c r="AM21" s="1187"/>
      <c r="AN21" s="1188"/>
      <c r="AO21" s="330">
        <v>12.54</v>
      </c>
      <c r="AP21" s="331">
        <v>13.36</v>
      </c>
      <c r="AQ21" s="332">
        <v>-0.82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521</v>
      </c>
      <c r="AL22" s="1187"/>
      <c r="AM22" s="1187"/>
      <c r="AN22" s="1188"/>
      <c r="AO22" s="335">
        <v>95.5</v>
      </c>
      <c r="AP22" s="336">
        <v>95.8</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525</v>
      </c>
      <c r="AL32" s="1181"/>
      <c r="AM32" s="1181"/>
      <c r="AN32" s="1182"/>
      <c r="AO32" s="345">
        <v>580585</v>
      </c>
      <c r="AP32" s="345">
        <v>74291</v>
      </c>
      <c r="AQ32" s="346">
        <v>74764</v>
      </c>
      <c r="AR32" s="347">
        <v>-0.6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526</v>
      </c>
      <c r="AL33" s="1181"/>
      <c r="AM33" s="1181"/>
      <c r="AN33" s="1182"/>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185996</v>
      </c>
      <c r="AP35" s="345">
        <v>23800</v>
      </c>
      <c r="AQ35" s="346">
        <v>25584</v>
      </c>
      <c r="AR35" s="347">
        <v>-7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22255</v>
      </c>
      <c r="AP36" s="345">
        <v>2848</v>
      </c>
      <c r="AQ36" s="346">
        <v>3670</v>
      </c>
      <c r="AR36" s="347">
        <v>-22.4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t="s">
        <v>512</v>
      </c>
      <c r="AP37" s="345" t="s">
        <v>512</v>
      </c>
      <c r="AQ37" s="346">
        <v>420</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531</v>
      </c>
      <c r="AL38" s="1190"/>
      <c r="AM38" s="1190"/>
      <c r="AN38" s="1191"/>
      <c r="AO38" s="348" t="s">
        <v>512</v>
      </c>
      <c r="AP38" s="348" t="s">
        <v>512</v>
      </c>
      <c r="AQ38" s="349">
        <v>9</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532</v>
      </c>
      <c r="AL39" s="1190"/>
      <c r="AM39" s="1190"/>
      <c r="AN39" s="1191"/>
      <c r="AO39" s="345">
        <v>-23329</v>
      </c>
      <c r="AP39" s="345">
        <v>-2985</v>
      </c>
      <c r="AQ39" s="346">
        <v>-2239</v>
      </c>
      <c r="AR39" s="347">
        <v>33.299999999999997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-529443</v>
      </c>
      <c r="AP40" s="345">
        <v>-67747</v>
      </c>
      <c r="AQ40" s="346">
        <v>-71783</v>
      </c>
      <c r="AR40" s="347">
        <v>-5.6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236064</v>
      </c>
      <c r="AP41" s="345">
        <v>30207</v>
      </c>
      <c r="AQ41" s="346">
        <v>30425</v>
      </c>
      <c r="AR41" s="347">
        <v>-0.7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503</v>
      </c>
      <c r="AN49" s="1197" t="s">
        <v>537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1375660</v>
      </c>
      <c r="AN51" s="367">
        <v>160277</v>
      </c>
      <c r="AO51" s="368">
        <v>-8.3000000000000007</v>
      </c>
      <c r="AP51" s="369">
        <v>138651</v>
      </c>
      <c r="AQ51" s="370">
        <v>7.8</v>
      </c>
      <c r="AR51" s="371">
        <v>-16.100000000000001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1108584</v>
      </c>
      <c r="AN52" s="375">
        <v>129160</v>
      </c>
      <c r="AO52" s="376">
        <v>2.8</v>
      </c>
      <c r="AP52" s="377">
        <v>71211</v>
      </c>
      <c r="AQ52" s="378">
        <v>15.7</v>
      </c>
      <c r="AR52" s="379">
        <v>-12.9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1109451</v>
      </c>
      <c r="AN53" s="367">
        <v>132030</v>
      </c>
      <c r="AO53" s="368">
        <v>-17.600000000000001</v>
      </c>
      <c r="AP53" s="369">
        <v>122882</v>
      </c>
      <c r="AQ53" s="370">
        <v>-11.4</v>
      </c>
      <c r="AR53" s="371">
        <v>-6.2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410083</v>
      </c>
      <c r="AN54" s="375">
        <v>48802</v>
      </c>
      <c r="AO54" s="376">
        <v>-62.2</v>
      </c>
      <c r="AP54" s="377">
        <v>65785</v>
      </c>
      <c r="AQ54" s="378">
        <v>-7.6</v>
      </c>
      <c r="AR54" s="379">
        <v>-54.6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779503</v>
      </c>
      <c r="AN55" s="367">
        <v>94738</v>
      </c>
      <c r="AO55" s="368">
        <v>-28.2</v>
      </c>
      <c r="AP55" s="369">
        <v>114790</v>
      </c>
      <c r="AQ55" s="370">
        <v>-6.6</v>
      </c>
      <c r="AR55" s="371">
        <v>-21.6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502675</v>
      </c>
      <c r="AN56" s="375">
        <v>61093</v>
      </c>
      <c r="AO56" s="376">
        <v>25.2</v>
      </c>
      <c r="AP56" s="377">
        <v>55601</v>
      </c>
      <c r="AQ56" s="378">
        <v>-15.5</v>
      </c>
      <c r="AR56" s="379">
        <v>40.700000000000003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741711</v>
      </c>
      <c r="AN57" s="367">
        <v>92633</v>
      </c>
      <c r="AO57" s="368">
        <v>-2.2000000000000002</v>
      </c>
      <c r="AP57" s="369">
        <v>126262</v>
      </c>
      <c r="AQ57" s="370">
        <v>10</v>
      </c>
      <c r="AR57" s="371">
        <v>-12.2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411378</v>
      </c>
      <c r="AN58" s="375">
        <v>51377</v>
      </c>
      <c r="AO58" s="376">
        <v>-15.9</v>
      </c>
      <c r="AP58" s="377">
        <v>56769</v>
      </c>
      <c r="AQ58" s="378">
        <v>2.1</v>
      </c>
      <c r="AR58" s="379">
        <v>-18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543458</v>
      </c>
      <c r="AN59" s="367">
        <v>69540</v>
      </c>
      <c r="AO59" s="368">
        <v>-24.9</v>
      </c>
      <c r="AP59" s="369">
        <v>126525</v>
      </c>
      <c r="AQ59" s="370">
        <v>0.2</v>
      </c>
      <c r="AR59" s="371">
        <v>-25.1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284577</v>
      </c>
      <c r="AN60" s="375">
        <v>36414</v>
      </c>
      <c r="AO60" s="376">
        <v>-29.1</v>
      </c>
      <c r="AP60" s="377">
        <v>67052</v>
      </c>
      <c r="AQ60" s="378">
        <v>18.100000000000001</v>
      </c>
      <c r="AR60" s="379">
        <v>-47.2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909957</v>
      </c>
      <c r="AN61" s="382">
        <v>109844</v>
      </c>
      <c r="AO61" s="383">
        <v>-16.2</v>
      </c>
      <c r="AP61" s="384">
        <v>125822</v>
      </c>
      <c r="AQ61" s="385">
        <v>0</v>
      </c>
      <c r="AR61" s="371">
        <v>-16.2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543459</v>
      </c>
      <c r="AN62" s="375">
        <v>65369</v>
      </c>
      <c r="AO62" s="376">
        <v>-15.8</v>
      </c>
      <c r="AP62" s="377">
        <v>63284</v>
      </c>
      <c r="AQ62" s="378">
        <v>2.6</v>
      </c>
      <c r="AR62" s="379">
        <v>-18.399999999999999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SMLY+2IDRJNc2v6CslqEDfbsALeUvTEXhaQFXXRamJPOWP5YiJ1tTst5+Thigx4eEmrGqHNzW7VjDbZPuH2Kg==" saltValue="dwe8bDYMK1/o1GLEYbuCK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500</v>
      </c>
    </row>
    <row r="120" spans="125:125" ht="13.5" hidden="1" customHeight="1" x14ac:dyDescent="0.15"/>
    <row r="121" spans="125:125" ht="13.5" hidden="1" customHeight="1" x14ac:dyDescent="0.15">
      <c r="DU121" s="292"/>
    </row>
  </sheetData>
  <sheetProtection algorithmName="SHA-512" hashValue="tdBqDFuLnS7BnSgsUptom/DkTdGykc1LBuF2nB6fwYEsL3c8v2Yv2825Pk8EqHlzqa5yZl+xRLZ93yweuKSzqg==" saltValue="Jj6TjDB9Tw43YwEK0I1q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RLxf/PbOsoqf18249Ukm8Aq1oVQcI9wDLE1uKO4VhgfcTMoy1jBnBPButtv3ZihYdppJuwry+m9dsaZTX5MSMg==" saltValue="dmbro33dK2DIxo8PFuSb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23.92</v>
      </c>
      <c r="G47" s="12">
        <v>21.45</v>
      </c>
      <c r="H47" s="12">
        <v>23.83</v>
      </c>
      <c r="I47" s="12">
        <v>26.7</v>
      </c>
      <c r="J47" s="13">
        <v>22.09</v>
      </c>
    </row>
    <row r="48" spans="2:10" ht="57.75" customHeight="1" x14ac:dyDescent="0.15">
      <c r="B48" s="14"/>
      <c r="C48" s="1202" t="s">
        <v>4</v>
      </c>
      <c r="D48" s="1202"/>
      <c r="E48" s="1203"/>
      <c r="F48" s="15">
        <v>5.94</v>
      </c>
      <c r="G48" s="16">
        <v>6.95</v>
      </c>
      <c r="H48" s="16">
        <v>5.18</v>
      </c>
      <c r="I48" s="16">
        <v>5.35</v>
      </c>
      <c r="J48" s="17">
        <v>8.7899999999999991</v>
      </c>
    </row>
    <row r="49" spans="2:10" ht="57.75" customHeight="1" thickBot="1" x14ac:dyDescent="0.2">
      <c r="B49" s="18"/>
      <c r="C49" s="1204" t="s">
        <v>5</v>
      </c>
      <c r="D49" s="1204"/>
      <c r="E49" s="1205"/>
      <c r="F49" s="19" t="s">
        <v>557</v>
      </c>
      <c r="G49" s="20" t="s">
        <v>558</v>
      </c>
      <c r="H49" s="20">
        <v>0.63</v>
      </c>
      <c r="I49" s="20">
        <v>3.13</v>
      </c>
      <c r="J49" s="21">
        <v>0.94</v>
      </c>
    </row>
    <row r="50" spans="2:10" ht="13.5" customHeight="1" x14ac:dyDescent="0.15"/>
  </sheetData>
  <sheetProtection algorithmName="SHA-512" hashValue="YxUkBUjGT6dNo+GmA3ebJNixReAXpX6aUyPDA3YHptcvsUlHM1I9mZVgmaT+q+ClITyTxnDgtu/78L+ZyXbtVQ==" saltValue="3JbPqgQD1viqoLbnT31d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2022-03-11T02:00:06Z</cp:lastPrinted>
  <dcterms:created xsi:type="dcterms:W3CDTF">2022-02-02T03:45:14Z</dcterms:created>
  <dcterms:modified xsi:type="dcterms:W3CDTF">2022-03-17T10:42:02Z</dcterms:modified>
  <cp:category/>
</cp:coreProperties>
</file>