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013\水道\経営比較分析\平成31年度\"/>
    </mc:Choice>
  </mc:AlternateContent>
  <workbookProtection workbookAlgorithmName="SHA-512" workbookHashValue="1r/DiW1+wR+HD7b6oDVLFg5cbcAIbuKDWCsrvq6oJJC6abEEGR3sJrowOn3LsZe2XZkinhP5vMhCf5NDM9JX5A==" workbookSaltValue="mAP7Yl47OhB61PzTt50IBw==" workbookSpinCount="100000" lockStructure="1"/>
  <bookViews>
    <workbookView xWindow="0" yWindow="0" windowWidth="28800" windowHeight="1206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<sst xmlns="http://schemas.openxmlformats.org/spreadsheetml/2006/main" count="220" uniqueCount="108">
  <si>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</si>
  <si>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</si>
  <si>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</si>
  <si>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</si>
  <si>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</si>
  <si>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</si>
  <si>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</si>
  <si>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</si>
  <si>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</si>
  <si>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</si>
  <si>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</si>
  <si>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</si>
  <si>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</si>
  <si>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</si>
  <si>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</si>
  <si>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</si>
  <si>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</si>
  <si>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</si>
  <si>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</si>
  <si>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</si>
  <si>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</si>
  <si>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</si>
  <si>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</si>
  <si>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</si>
  <si>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</si>
  <si>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</si>
  <si>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</si>
  <si>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</si>
  <si>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</si>
  <si>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</si>
  <si>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</si>
  <si>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</si>
  <si>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</si>
  <si>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</si>
  <si>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</si>
  <si>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</si>
  <si>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</si>
  <si>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</si>
  <si>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</si>
  <si>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</si>
  <si>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</si>
  <si>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</si>
  <si>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</si>
  <si>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</si>
  <si>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</si>
  <si>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</si>
  <si>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</si>
  <si>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</si>
  <si>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</si>
  <si>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</si>
  <si>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</si>
  <si>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</si>
  <si>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</si>
  <si>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</si>
  <si>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</si>
  <si>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</si>
  <si>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</si>
  <si>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</si>
  <si>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</si>
  <si>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</si>
  <si>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</si>
  <si>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</si>
  <si>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</si>
  <si>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</si>
  <si>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</si>
  <si>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</si>
  <si>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</si>
  <si>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</si>
  <si>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</si>
  <si>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</si>
  <si>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</si>
  <si>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</si>
  <si>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</si>
  <si>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</si>
  <si>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</si>
  <si>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</si>
  <si>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</si>
  <si>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</si>
  <si>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</si>
  <si>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</si>
  <si>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</si>
  <si>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</si>
  <si>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</si>
  <si>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</si>
  <si>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</si>
  <si>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</si>
  <si>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</si>
  <si>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</si>
  <si>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</si>
  <si>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</si>
  <si>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</si>
  <si>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</si>
  <si>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</si>
  <si>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</si>
  <si>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</si>
  <si>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</si>
  <si>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</si>
  <si>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</si>
  <si>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</si>
  <si>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</si>
  <si>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</si>
  <si>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</si>
  <si>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</si>
  <si>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</si>
  <si>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</si>
  <si>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を示す各指標は、概ね良好な状況となっている。施設利用率の高い指標は、有収率と合わせて考えても収益に直結していると考えられることから、引き続き漏水対策や適切な施設利用の更なる向上を図っていくこととしたい。</t>
    <phoneticPr fontId="4"/>
  </si>
  <si>
    <t xml:space="preserve">  各指標について概ね良好な状況であった。経営の健全性・効率性を示す指標で、平均値を下回るものについては、向上を図りながらも長期的な視点で経営に当たっていきたい。また、老朽化の対策についても引き続き計画的に進めていくこととしたい。</t>
    <phoneticPr fontId="4"/>
  </si>
  <si>
    <t>　老朽化の状況を示す各指標は、概ね良好な状況となっている。管路経年化率が増加していることについては、今後も耐用年数を超える管路増えて行く状況が見込まれることから、経営に与える影響を踏まえながら、老朽化対策を行っていくこととしたい。</t>
    <rPh sb="36" eb="38">
      <t>ゾウカ</t>
    </rPh>
    <rPh sb="50" eb="52">
      <t>コンゴ</t>
    </rPh>
    <rPh sb="53" eb="55">
      <t>タイヨウ</t>
    </rPh>
    <rPh sb="55" eb="57">
      <t>ネンスウ</t>
    </rPh>
    <rPh sb="58" eb="59">
      <t>コ</t>
    </rPh>
    <rPh sb="61" eb="63">
      <t>カンロ</t>
    </rPh>
    <rPh sb="63" eb="64">
      <t>フ</t>
    </rPh>
    <rPh sb="66" eb="67">
      <t>イ</t>
    </rPh>
    <rPh sb="68" eb="70">
      <t>ジョウキョウ</t>
    </rPh>
    <rPh sb="71" eb="7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</si>
</sst>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3.09</c:v>
                </c:pt>
                <c:pt idx="1">
                  <c:v>1.1399999999999999</c:v>
                </c:pt>
                <c:pt idx="2">
                  <c:v>0.45</c:v>
                </c:pt>
                <c:pt idx="3">
                  <c:v>0.75</c:v>
                </c:pt>
                <c:pt idx="4">
                  <c:v>0.09</c:v>
                </c:pt>
              </c:numCache>
            </c:numRef>
          </c:val>
          <c:extLst xmlns:c16r2="http://schemas.microsoft.com/office/drawing/2015/06/chart">
            <c:ext xmlns:c16="http://schemas.microsoft.com/office/drawing/2014/chart" uri="{C3380CC4-5D6E-409C-BE32-E72D297353CC}">
              <c16:uniqueId val="{00000000-385D-416D-A0F6-E9C9E116F841}"/>
            </c:ext>
          </c:extLst>
        </c:ser>
        <c:dLbls>
          <c:showLegendKey val="0"/>
          <c:showVal val="0"/>
          <c:showCatName val="0"/>
          <c:showSerName val="0"/>
          <c:showPercent val="0"/>
          <c:showBubbleSize val="0"/>
        </c:dLbls>
        <c:gapWidth val="150"/>
        <c:axId val="578877872"/>
        <c:axId val="5848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385D-416D-A0F6-E9C9E116F841}"/>
            </c:ext>
          </c:extLst>
        </c:ser>
        <c:dLbls>
          <c:showLegendKey val="0"/>
          <c:showVal val="0"/>
          <c:showCatName val="0"/>
          <c:showSerName val="0"/>
          <c:showPercent val="0"/>
          <c:showBubbleSize val="0"/>
        </c:dLbls>
        <c:marker val="1"/>
        <c:smooth val="0"/>
        <c:axId val="578877872"/>
        <c:axId val="584828128"/>
      </c:lineChart>
      <c:dateAx>
        <c:axId val="578877872"/>
        <c:scaling>
          <c:orientation val="minMax"/>
        </c:scaling>
        <c:delete val="1"/>
        <c:axPos val="b"/>
        <c:numFmt formatCode="ge" sourceLinked="1"/>
        <c:majorTickMark val="none"/>
        <c:minorTickMark val="none"/>
        <c:tickLblPos val="none"/>
        <c:crossAx val="584828128"/>
        <c:crosses val="autoZero"/>
        <c:auto val="1"/>
        <c:lblOffset val="100"/>
        <c:baseTimeUnit val="years"/>
      </c:dateAx>
      <c:valAx>
        <c:axId val="5848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87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68.989999999999995</c:v>
                </c:pt>
                <c:pt idx="1">
                  <c:v>71.97</c:v>
                </c:pt>
                <c:pt idx="2">
                  <c:v>72.34</c:v>
                </c:pt>
                <c:pt idx="3">
                  <c:v>72.87</c:v>
                </c:pt>
                <c:pt idx="4">
                  <c:v>71.790000000000006</c:v>
                </c:pt>
              </c:numCache>
            </c:numRef>
          </c:val>
          <c:extLst xmlns:c16r2="http://schemas.microsoft.com/office/drawing/2015/06/chart">
            <c:ext xmlns:c16="http://schemas.microsoft.com/office/drawing/2014/chart" uri="{C3380CC4-5D6E-409C-BE32-E72D297353CC}">
              <c16:uniqueId val="{00000000-8290-44E3-B2CC-1F6E5FCA170E}"/>
            </c:ext>
          </c:extLst>
        </c:ser>
        <c:dLbls>
          <c:showLegendKey val="0"/>
          <c:showVal val="0"/>
          <c:showCatName val="0"/>
          <c:showSerName val="0"/>
          <c:showPercent val="0"/>
          <c:showBubbleSize val="0"/>
        </c:dLbls>
        <c:gapWidth val="150"/>
        <c:axId val="667087696"/>
        <c:axId val="66193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8290-44E3-B2CC-1F6E5FCA170E}"/>
            </c:ext>
          </c:extLst>
        </c:ser>
        <c:dLbls>
          <c:showLegendKey val="0"/>
          <c:showVal val="0"/>
          <c:showCatName val="0"/>
          <c:showSerName val="0"/>
          <c:showPercent val="0"/>
          <c:showBubbleSize val="0"/>
        </c:dLbls>
        <c:marker val="1"/>
        <c:smooth val="0"/>
        <c:axId val="667087696"/>
        <c:axId val="661935760"/>
      </c:lineChart>
      <c:dateAx>
        <c:axId val="667087696"/>
        <c:scaling>
          <c:orientation val="minMax"/>
        </c:scaling>
        <c:delete val="1"/>
        <c:axPos val="b"/>
        <c:numFmt formatCode="ge" sourceLinked="1"/>
        <c:majorTickMark val="none"/>
        <c:minorTickMark val="none"/>
        <c:tickLblPos val="none"/>
        <c:crossAx val="661935760"/>
        <c:crosses val="autoZero"/>
        <c:auto val="1"/>
        <c:lblOffset val="100"/>
        <c:baseTimeUnit val="years"/>
      </c:dateAx>
      <c:valAx>
        <c:axId val="66193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08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87.54</c:v>
                </c:pt>
                <c:pt idx="1">
                  <c:v>90.06</c:v>
                </c:pt>
                <c:pt idx="2">
                  <c:v>89.55</c:v>
                </c:pt>
                <c:pt idx="3">
                  <c:v>88.62</c:v>
                </c:pt>
                <c:pt idx="4">
                  <c:v>85.86</c:v>
                </c:pt>
              </c:numCache>
            </c:numRef>
          </c:val>
          <c:extLst xmlns:c16r2="http://schemas.microsoft.com/office/drawing/2015/06/chart">
            <c:ext xmlns:c16="http://schemas.microsoft.com/office/drawing/2014/chart" uri="{C3380CC4-5D6E-409C-BE32-E72D297353CC}">
              <c16:uniqueId val="{00000000-DBF1-457B-AECA-9E0C33A87985}"/>
            </c:ext>
          </c:extLst>
        </c:ser>
        <c:dLbls>
          <c:showLegendKey val="0"/>
          <c:showVal val="0"/>
          <c:showCatName val="0"/>
          <c:showSerName val="0"/>
          <c:showPercent val="0"/>
          <c:showBubbleSize val="0"/>
        </c:dLbls>
        <c:gapWidth val="150"/>
        <c:axId val="661934192"/>
        <c:axId val="66193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DBF1-457B-AECA-9E0C33A87985}"/>
            </c:ext>
          </c:extLst>
        </c:ser>
        <c:dLbls>
          <c:showLegendKey val="0"/>
          <c:showVal val="0"/>
          <c:showCatName val="0"/>
          <c:showSerName val="0"/>
          <c:showPercent val="0"/>
          <c:showBubbleSize val="0"/>
        </c:dLbls>
        <c:marker val="1"/>
        <c:smooth val="0"/>
        <c:axId val="661934192"/>
        <c:axId val="661934584"/>
      </c:lineChart>
      <c:dateAx>
        <c:axId val="661934192"/>
        <c:scaling>
          <c:orientation val="minMax"/>
        </c:scaling>
        <c:delete val="1"/>
        <c:axPos val="b"/>
        <c:numFmt formatCode="ge" sourceLinked="1"/>
        <c:majorTickMark val="none"/>
        <c:minorTickMark val="none"/>
        <c:tickLblPos val="none"/>
        <c:crossAx val="661934584"/>
        <c:crosses val="autoZero"/>
        <c:auto val="1"/>
        <c:lblOffset val="100"/>
        <c:baseTimeUnit val="years"/>
      </c:dateAx>
      <c:valAx>
        <c:axId val="66193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93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100.06</c:v>
                </c:pt>
                <c:pt idx="1">
                  <c:v>100.33</c:v>
                </c:pt>
                <c:pt idx="2">
                  <c:v>99.32</c:v>
                </c:pt>
                <c:pt idx="3">
                  <c:v>100.21</c:v>
                </c:pt>
                <c:pt idx="4">
                  <c:v>100.63</c:v>
                </c:pt>
              </c:numCache>
            </c:numRef>
          </c:val>
          <c:extLst xmlns:c16r2="http://schemas.microsoft.com/office/drawing/2015/06/chart">
            <c:ext xmlns:c16="http://schemas.microsoft.com/office/drawing/2014/chart" uri="{C3380CC4-5D6E-409C-BE32-E72D297353CC}">
              <c16:uniqueId val="{00000000-8C94-43AC-BECD-7455195EB656}"/>
            </c:ext>
          </c:extLst>
        </c:ser>
        <c:dLbls>
          <c:showLegendKey val="0"/>
          <c:showVal val="0"/>
          <c:showCatName val="0"/>
          <c:showSerName val="0"/>
          <c:showPercent val="0"/>
          <c:showBubbleSize val="0"/>
        </c:dLbls>
        <c:gapWidth val="150"/>
        <c:axId val="584830480"/>
        <c:axId val="39260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8C94-43AC-BECD-7455195EB656}"/>
            </c:ext>
          </c:extLst>
        </c:ser>
        <c:dLbls>
          <c:showLegendKey val="0"/>
          <c:showVal val="0"/>
          <c:showCatName val="0"/>
          <c:showSerName val="0"/>
          <c:showPercent val="0"/>
          <c:showBubbleSize val="0"/>
        </c:dLbls>
        <c:marker val="1"/>
        <c:smooth val="0"/>
        <c:axId val="584830480"/>
        <c:axId val="392600720"/>
      </c:lineChart>
      <c:dateAx>
        <c:axId val="584830480"/>
        <c:scaling>
          <c:orientation val="minMax"/>
        </c:scaling>
        <c:delete val="1"/>
        <c:axPos val="b"/>
        <c:numFmt formatCode="ge" sourceLinked="1"/>
        <c:majorTickMark val="none"/>
        <c:minorTickMark val="none"/>
        <c:tickLblPos val="none"/>
        <c:crossAx val="392600720"/>
        <c:crosses val="autoZero"/>
        <c:auto val="1"/>
        <c:lblOffset val="100"/>
        <c:baseTimeUnit val="years"/>
      </c:dateAx>
      <c:valAx>
        <c:axId val="39260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483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42.99</c:v>
                </c:pt>
                <c:pt idx="1">
                  <c:v>43.83</c:v>
                </c:pt>
                <c:pt idx="2">
                  <c:v>44.31</c:v>
                </c:pt>
                <c:pt idx="3">
                  <c:v>44.95</c:v>
                </c:pt>
                <c:pt idx="4">
                  <c:v>46.32</c:v>
                </c:pt>
              </c:numCache>
            </c:numRef>
          </c:val>
          <c:extLst xmlns:c16r2="http://schemas.microsoft.com/office/drawing/2015/06/chart">
            <c:ext xmlns:c16="http://schemas.microsoft.com/office/drawing/2014/chart" uri="{C3380CC4-5D6E-409C-BE32-E72D297353CC}">
              <c16:uniqueId val="{00000000-A3A9-4A79-9CE7-F10EFBA73012}"/>
            </c:ext>
          </c:extLst>
        </c:ser>
        <c:dLbls>
          <c:showLegendKey val="0"/>
          <c:showVal val="0"/>
          <c:showCatName val="0"/>
          <c:showSerName val="0"/>
          <c:showPercent val="0"/>
          <c:showBubbleSize val="0"/>
        </c:dLbls>
        <c:gapWidth val="150"/>
        <c:axId val="401543632"/>
        <c:axId val="40154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A3A9-4A79-9CE7-F10EFBA73012}"/>
            </c:ext>
          </c:extLst>
        </c:ser>
        <c:dLbls>
          <c:showLegendKey val="0"/>
          <c:showVal val="0"/>
          <c:showCatName val="0"/>
          <c:showSerName val="0"/>
          <c:showPercent val="0"/>
          <c:showBubbleSize val="0"/>
        </c:dLbls>
        <c:marker val="1"/>
        <c:smooth val="0"/>
        <c:axId val="401543632"/>
        <c:axId val="401544416"/>
      </c:lineChart>
      <c:dateAx>
        <c:axId val="401543632"/>
        <c:scaling>
          <c:orientation val="minMax"/>
        </c:scaling>
        <c:delete val="1"/>
        <c:axPos val="b"/>
        <c:numFmt formatCode="ge" sourceLinked="1"/>
        <c:majorTickMark val="none"/>
        <c:minorTickMark val="none"/>
        <c:tickLblPos val="none"/>
        <c:crossAx val="401544416"/>
        <c:crosses val="autoZero"/>
        <c:auto val="1"/>
        <c:lblOffset val="100"/>
        <c:baseTimeUnit val="years"/>
      </c:dateAx>
      <c:valAx>
        <c:axId val="4015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4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1.61</c:v>
                </c:pt>
                <c:pt idx="1">
                  <c:v>1.61</c:v>
                </c:pt>
                <c:pt idx="2">
                  <c:v>1.61</c:v>
                </c:pt>
                <c:pt idx="3">
                  <c:v>1.59</c:v>
                </c:pt>
                <c:pt idx="4">
                  <c:v>10.15</c:v>
                </c:pt>
              </c:numCache>
            </c:numRef>
          </c:val>
          <c:extLst xmlns:c16r2="http://schemas.microsoft.com/office/drawing/2015/06/chart">
            <c:ext xmlns:c16="http://schemas.microsoft.com/office/drawing/2014/chart" uri="{C3380CC4-5D6E-409C-BE32-E72D297353CC}">
              <c16:uniqueId val="{00000000-FC84-4517-944A-2A13ECCEE41D}"/>
            </c:ext>
          </c:extLst>
        </c:ser>
        <c:dLbls>
          <c:showLegendKey val="0"/>
          <c:showVal val="0"/>
          <c:showCatName val="0"/>
          <c:showSerName val="0"/>
          <c:showPercent val="0"/>
          <c:showBubbleSize val="0"/>
        </c:dLbls>
        <c:gapWidth val="150"/>
        <c:axId val="401545592"/>
        <c:axId val="4015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FC84-4517-944A-2A13ECCEE41D}"/>
            </c:ext>
          </c:extLst>
        </c:ser>
        <c:dLbls>
          <c:showLegendKey val="0"/>
          <c:showVal val="0"/>
          <c:showCatName val="0"/>
          <c:showSerName val="0"/>
          <c:showPercent val="0"/>
          <c:showBubbleSize val="0"/>
        </c:dLbls>
        <c:marker val="1"/>
        <c:smooth val="0"/>
        <c:axId val="401545592"/>
        <c:axId val="401545984"/>
      </c:lineChart>
      <c:dateAx>
        <c:axId val="401545592"/>
        <c:scaling>
          <c:orientation val="minMax"/>
        </c:scaling>
        <c:delete val="1"/>
        <c:axPos val="b"/>
        <c:numFmt formatCode="ge" sourceLinked="1"/>
        <c:majorTickMark val="none"/>
        <c:minorTickMark val="none"/>
        <c:tickLblPos val="none"/>
        <c:crossAx val="401545984"/>
        <c:crosses val="autoZero"/>
        <c:auto val="1"/>
        <c:lblOffset val="100"/>
        <c:baseTimeUnit val="years"/>
      </c:dateAx>
      <c:valAx>
        <c:axId val="4015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54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83-4A57-ABB1-571844DA878D}"/>
            </c:ext>
          </c:extLst>
        </c:ser>
        <c:dLbls>
          <c:showLegendKey val="0"/>
          <c:showVal val="0"/>
          <c:showCatName val="0"/>
          <c:showSerName val="0"/>
          <c:showPercent val="0"/>
          <c:showBubbleSize val="0"/>
        </c:dLbls>
        <c:gapWidth val="150"/>
        <c:axId val="401543240"/>
        <c:axId val="58571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3483-4A57-ABB1-571844DA878D}"/>
            </c:ext>
          </c:extLst>
        </c:ser>
        <c:dLbls>
          <c:showLegendKey val="0"/>
          <c:showVal val="0"/>
          <c:showCatName val="0"/>
          <c:showSerName val="0"/>
          <c:showPercent val="0"/>
          <c:showBubbleSize val="0"/>
        </c:dLbls>
        <c:marker val="1"/>
        <c:smooth val="0"/>
        <c:axId val="401543240"/>
        <c:axId val="585710144"/>
      </c:lineChart>
      <c:dateAx>
        <c:axId val="401543240"/>
        <c:scaling>
          <c:orientation val="minMax"/>
        </c:scaling>
        <c:delete val="1"/>
        <c:axPos val="b"/>
        <c:numFmt formatCode="ge" sourceLinked="1"/>
        <c:majorTickMark val="none"/>
        <c:minorTickMark val="none"/>
        <c:tickLblPos val="none"/>
        <c:crossAx val="585710144"/>
        <c:crosses val="autoZero"/>
        <c:auto val="1"/>
        <c:lblOffset val="100"/>
        <c:baseTimeUnit val="years"/>
      </c:dateAx>
      <c:valAx>
        <c:axId val="58571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54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678.69</c:v>
                </c:pt>
                <c:pt idx="1">
                  <c:v>611.55999999999995</c:v>
                </c:pt>
                <c:pt idx="2">
                  <c:v>612.9</c:v>
                </c:pt>
                <c:pt idx="3">
                  <c:v>556.19000000000005</c:v>
                </c:pt>
                <c:pt idx="4">
                  <c:v>665.35</c:v>
                </c:pt>
              </c:numCache>
            </c:numRef>
          </c:val>
          <c:extLst xmlns:c16r2="http://schemas.microsoft.com/office/drawing/2015/06/chart">
            <c:ext xmlns:c16="http://schemas.microsoft.com/office/drawing/2014/chart" uri="{C3380CC4-5D6E-409C-BE32-E72D297353CC}">
              <c16:uniqueId val="{00000000-8D54-4B5D-808C-A24EFFC63BDA}"/>
            </c:ext>
          </c:extLst>
        </c:ser>
        <c:dLbls>
          <c:showLegendKey val="0"/>
          <c:showVal val="0"/>
          <c:showCatName val="0"/>
          <c:showSerName val="0"/>
          <c:showPercent val="0"/>
          <c:showBubbleSize val="0"/>
        </c:dLbls>
        <c:gapWidth val="150"/>
        <c:axId val="585711712"/>
        <c:axId val="58570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8D54-4B5D-808C-A24EFFC63BDA}"/>
            </c:ext>
          </c:extLst>
        </c:ser>
        <c:dLbls>
          <c:showLegendKey val="0"/>
          <c:showVal val="0"/>
          <c:showCatName val="0"/>
          <c:showSerName val="0"/>
          <c:showPercent val="0"/>
          <c:showBubbleSize val="0"/>
        </c:dLbls>
        <c:marker val="1"/>
        <c:smooth val="0"/>
        <c:axId val="585711712"/>
        <c:axId val="585708968"/>
      </c:lineChart>
      <c:dateAx>
        <c:axId val="585711712"/>
        <c:scaling>
          <c:orientation val="minMax"/>
        </c:scaling>
        <c:delete val="1"/>
        <c:axPos val="b"/>
        <c:numFmt formatCode="ge" sourceLinked="1"/>
        <c:majorTickMark val="none"/>
        <c:minorTickMark val="none"/>
        <c:tickLblPos val="none"/>
        <c:crossAx val="585708968"/>
        <c:crosses val="autoZero"/>
        <c:auto val="1"/>
        <c:lblOffset val="100"/>
        <c:baseTimeUnit val="years"/>
      </c:dateAx>
      <c:valAx>
        <c:axId val="585708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7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343.08</c:v>
                </c:pt>
                <c:pt idx="1">
                  <c:v>345.99</c:v>
                </c:pt>
                <c:pt idx="2">
                  <c:v>373.56</c:v>
                </c:pt>
                <c:pt idx="3">
                  <c:v>380.1</c:v>
                </c:pt>
                <c:pt idx="4">
                  <c:v>397.09</c:v>
                </c:pt>
              </c:numCache>
            </c:numRef>
          </c:val>
          <c:extLst xmlns:c16r2="http://schemas.microsoft.com/office/drawing/2015/06/chart">
            <c:ext xmlns:c16="http://schemas.microsoft.com/office/drawing/2014/chart" uri="{C3380CC4-5D6E-409C-BE32-E72D297353CC}">
              <c16:uniqueId val="{00000000-6735-4F8E-96CE-84D178445618}"/>
            </c:ext>
          </c:extLst>
        </c:ser>
        <c:dLbls>
          <c:showLegendKey val="0"/>
          <c:showVal val="0"/>
          <c:showCatName val="0"/>
          <c:showSerName val="0"/>
          <c:showPercent val="0"/>
          <c:showBubbleSize val="0"/>
        </c:dLbls>
        <c:gapWidth val="150"/>
        <c:axId val="585709360"/>
        <c:axId val="58571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6735-4F8E-96CE-84D178445618}"/>
            </c:ext>
          </c:extLst>
        </c:ser>
        <c:dLbls>
          <c:showLegendKey val="0"/>
          <c:showVal val="0"/>
          <c:showCatName val="0"/>
          <c:showSerName val="0"/>
          <c:showPercent val="0"/>
          <c:showBubbleSize val="0"/>
        </c:dLbls>
        <c:marker val="1"/>
        <c:smooth val="0"/>
        <c:axId val="585709360"/>
        <c:axId val="585711320"/>
      </c:lineChart>
      <c:dateAx>
        <c:axId val="585709360"/>
        <c:scaling>
          <c:orientation val="minMax"/>
        </c:scaling>
        <c:delete val="1"/>
        <c:axPos val="b"/>
        <c:numFmt formatCode="ge" sourceLinked="1"/>
        <c:majorTickMark val="none"/>
        <c:minorTickMark val="none"/>
        <c:tickLblPos val="none"/>
        <c:crossAx val="585711320"/>
        <c:crosses val="autoZero"/>
        <c:auto val="1"/>
        <c:lblOffset val="100"/>
        <c:baseTimeUnit val="years"/>
      </c:dateAx>
      <c:valAx>
        <c:axId val="585711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8570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91.55</c:v>
                </c:pt>
                <c:pt idx="1">
                  <c:v>93.23</c:v>
                </c:pt>
                <c:pt idx="2">
                  <c:v>97.6</c:v>
                </c:pt>
                <c:pt idx="3">
                  <c:v>97.45</c:v>
                </c:pt>
                <c:pt idx="4">
                  <c:v>96.65</c:v>
                </c:pt>
              </c:numCache>
            </c:numRef>
          </c:val>
          <c:extLst xmlns:c16r2="http://schemas.microsoft.com/office/drawing/2015/06/chart">
            <c:ext xmlns:c16="http://schemas.microsoft.com/office/drawing/2014/chart" uri="{C3380CC4-5D6E-409C-BE32-E72D297353CC}">
              <c16:uniqueId val="{00000000-E657-4DCC-B3FD-2DEAC6B48198}"/>
            </c:ext>
          </c:extLst>
        </c:ser>
        <c:dLbls>
          <c:showLegendKey val="0"/>
          <c:showVal val="0"/>
          <c:showCatName val="0"/>
          <c:showSerName val="0"/>
          <c:showPercent val="0"/>
          <c:showBubbleSize val="0"/>
        </c:dLbls>
        <c:gapWidth val="150"/>
        <c:axId val="667090048"/>
        <c:axId val="66709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E657-4DCC-B3FD-2DEAC6B48198}"/>
            </c:ext>
          </c:extLst>
        </c:ser>
        <c:dLbls>
          <c:showLegendKey val="0"/>
          <c:showVal val="0"/>
          <c:showCatName val="0"/>
          <c:showSerName val="0"/>
          <c:showPercent val="0"/>
          <c:showBubbleSize val="0"/>
        </c:dLbls>
        <c:marker val="1"/>
        <c:smooth val="0"/>
        <c:axId val="667090048"/>
        <c:axId val="667090440"/>
      </c:lineChart>
      <c:dateAx>
        <c:axId val="667090048"/>
        <c:scaling>
          <c:orientation val="minMax"/>
        </c:scaling>
        <c:delete val="1"/>
        <c:axPos val="b"/>
        <c:numFmt formatCode="ge" sourceLinked="1"/>
        <c:majorTickMark val="none"/>
        <c:minorTickMark val="none"/>
        <c:tickLblPos val="none"/>
        <c:crossAx val="667090440"/>
        <c:crosses val="autoZero"/>
        <c:auto val="1"/>
        <c:lblOffset val="100"/>
        <c:baseTimeUnit val="years"/>
      </c:dateAx>
      <c:valAx>
        <c:axId val="6670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0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190.68</c:v>
                </c:pt>
                <c:pt idx="1">
                  <c:v>178.36</c:v>
                </c:pt>
                <c:pt idx="2">
                  <c:v>169.99</c:v>
                </c:pt>
                <c:pt idx="3">
                  <c:v>170.33</c:v>
                </c:pt>
                <c:pt idx="4">
                  <c:v>173.03</c:v>
                </c:pt>
              </c:numCache>
            </c:numRef>
          </c:val>
          <c:extLst xmlns:c16r2="http://schemas.microsoft.com/office/drawing/2015/06/chart">
            <c:ext xmlns:c16="http://schemas.microsoft.com/office/drawing/2014/chart" uri="{C3380CC4-5D6E-409C-BE32-E72D297353CC}">
              <c16:uniqueId val="{00000000-3097-4A00-998E-FDA24C4365AC}"/>
            </c:ext>
          </c:extLst>
        </c:ser>
        <c:dLbls>
          <c:showLegendKey val="0"/>
          <c:showVal val="0"/>
          <c:showCatName val="0"/>
          <c:showSerName val="0"/>
          <c:showPercent val="0"/>
          <c:showBubbleSize val="0"/>
        </c:dLbls>
        <c:gapWidth val="150"/>
        <c:axId val="667088088"/>
        <c:axId val="66708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3097-4A00-998E-FDA24C4365AC}"/>
            </c:ext>
          </c:extLst>
        </c:ser>
        <c:dLbls>
          <c:showLegendKey val="0"/>
          <c:showVal val="0"/>
          <c:showCatName val="0"/>
          <c:showSerName val="0"/>
          <c:showPercent val="0"/>
          <c:showBubbleSize val="0"/>
        </c:dLbls>
        <c:marker val="1"/>
        <c:smooth val="0"/>
        <c:axId val="667088088"/>
        <c:axId val="667088480"/>
      </c:lineChart>
      <c:dateAx>
        <c:axId val="667088088"/>
        <c:scaling>
          <c:orientation val="minMax"/>
        </c:scaling>
        <c:delete val="1"/>
        <c:axPos val="b"/>
        <c:numFmt formatCode="ge" sourceLinked="1"/>
        <c:majorTickMark val="none"/>
        <c:minorTickMark val="none"/>
        <c:tickLblPos val="none"/>
        <c:crossAx val="667088480"/>
        <c:crosses val="autoZero"/>
        <c:auto val="1"/>
        <c:lblOffset val="100"/>
        <c:baseTimeUnit val="years"/>
      </c:dateAx>
      <c:valAx>
        <c:axId val="66708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08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Normal="100" workbookViewId="0">
      <selection activeCell="CD12" sqref="C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山形県　大江町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59" t="str">
        <f>データ!$M$6</f>
        <v>非設置</v>
      </c>
      <c r="AE8" s="59"/>
      <c r="AF8" s="59"/>
      <c r="AG8" s="59"/>
      <c r="AH8" s="59"/>
      <c r="AI8" s="59"/>
      <c r="AJ8" s="59"/>
      <c r="AK8" s="4"/>
      <c r="AL8" s="60">
        <f>データ!$R$6</f>
        <v>8228</v>
      </c>
      <c r="AM8" s="60"/>
      <c r="AN8" s="60"/>
      <c r="AO8" s="60"/>
      <c r="AP8" s="60"/>
      <c r="AQ8" s="60"/>
      <c r="AR8" s="60"/>
      <c r="AS8" s="60"/>
      <c r="AT8" s="51">
        <f>データ!$S$6</f>
        <v>154.08000000000001</v>
      </c>
      <c r="AU8" s="52"/>
      <c r="AV8" s="52"/>
      <c r="AW8" s="52"/>
      <c r="AX8" s="52"/>
      <c r="AY8" s="52"/>
      <c r="AZ8" s="52"/>
      <c r="BA8" s="52"/>
      <c r="BB8" s="53">
        <f>データ!$T$6</f>
        <v>53.4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60.65</v>
      </c>
      <c r="J10" s="52"/>
      <c r="K10" s="52"/>
      <c r="L10" s="52"/>
      <c r="M10" s="52"/>
      <c r="N10" s="52"/>
      <c r="O10" s="63"/>
      <c r="P10" s="53">
        <f>データ!$P$6</f>
        <v>95.69</v>
      </c>
      <c r="Q10" s="53"/>
      <c r="R10" s="53"/>
      <c r="S10" s="53"/>
      <c r="T10" s="53"/>
      <c r="U10" s="53"/>
      <c r="V10" s="53"/>
      <c r="W10" s="60">
        <f>データ!$Q$6</f>
        <v>5076</v>
      </c>
      <c r="X10" s="60"/>
      <c r="Y10" s="60"/>
      <c r="Z10" s="60"/>
      <c r="AA10" s="60"/>
      <c r="AB10" s="60"/>
      <c r="AC10" s="60"/>
      <c r="AD10" s="2"/>
      <c r="AE10" s="2"/>
      <c r="AF10" s="2"/>
      <c r="AG10" s="2"/>
      <c r="AH10" s="4"/>
      <c r="AI10" s="4"/>
      <c r="AJ10" s="4"/>
      <c r="AK10" s="4"/>
      <c r="AL10" s="60">
        <f>データ!$U$6</f>
        <v>7820</v>
      </c>
      <c r="AM10" s="60"/>
      <c r="AN10" s="60"/>
      <c r="AO10" s="60"/>
      <c r="AP10" s="60"/>
      <c r="AQ10" s="60"/>
      <c r="AR10" s="60"/>
      <c r="AS10" s="60"/>
      <c r="AT10" s="51">
        <f>データ!$V$6</f>
        <v>25.01</v>
      </c>
      <c r="AU10" s="52"/>
      <c r="AV10" s="52"/>
      <c r="AW10" s="52"/>
      <c r="AX10" s="52"/>
      <c r="AY10" s="52"/>
      <c r="AZ10" s="52"/>
      <c r="BA10" s="52"/>
      <c r="BB10" s="53">
        <f>データ!$W$6</f>
        <v>312.67</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V2lUNvtLnTE8xtkHeh3hNfdNdMsAjYRwNud4Cb79TWv7eIKCJHuMlZE/KrBH3J8AP9d9Letc+FEIU0huYd7cg==" saltValue="SZjk2x/WMCKcPVVZdjfsu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63240</v>
      </c>
      <c r="D6" s="34">
        <f t="shared" si="3"/>
        <v>46</v>
      </c>
      <c r="E6" s="34">
        <f t="shared" si="3"/>
        <v>1</v>
      </c>
      <c r="F6" s="34">
        <f t="shared" si="3"/>
        <v>0</v>
      </c>
      <c r="G6" s="34">
        <f t="shared" si="3"/>
        <v>1</v>
      </c>
      <c r="H6" s="34" t="str">
        <f t="shared" si="3"/>
        <v>山形県　大江町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60.65</v>
      </c>
      <c r="P6" s="35">
        <f t="shared" si="3"/>
        <v>95.69</v>
      </c>
      <c r="Q6" s="35">
        <f t="shared" si="3"/>
        <v>5076</v>
      </c>
      <c r="R6" s="35">
        <f t="shared" si="3"/>
        <v>8228</v>
      </c>
      <c r="S6" s="35">
        <f t="shared" si="3"/>
        <v>154.08000000000001</v>
      </c>
      <c r="T6" s="35">
        <f t="shared" si="3"/>
        <v>53.4</v>
      </c>
      <c r="U6" s="35">
        <f t="shared" si="3"/>
        <v>7820</v>
      </c>
      <c r="V6" s="35">
        <f t="shared" si="3"/>
        <v>25.01</v>
      </c>
      <c r="W6" s="35">
        <f t="shared" si="3"/>
        <v>312.67</v>
      </c>
      <c r="X6" s="36">
        <f>IF(X7="",NA(),X7)</f>
        <v>100.06</v>
      </c>
      <c r="Y6" s="36">
        <f t="shared" ref="Y6:AG6" si="4">IF(Y7="",NA(),Y7)</f>
        <v>100.33</v>
      </c>
      <c r="Z6" s="36">
        <f t="shared" si="4"/>
        <v>99.32</v>
      </c>
      <c r="AA6" s="36">
        <f t="shared" si="4"/>
        <v>100.21</v>
      </c>
      <c r="AB6" s="36">
        <f t="shared" si="4"/>
        <v>100.63</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678.69</v>
      </c>
      <c r="AU6" s="36">
        <f t="shared" ref="AU6:BC6" si="6">IF(AU7="",NA(),AU7)</f>
        <v>611.55999999999995</v>
      </c>
      <c r="AV6" s="36">
        <f t="shared" si="6"/>
        <v>612.9</v>
      </c>
      <c r="AW6" s="36">
        <f t="shared" si="6"/>
        <v>556.19000000000005</v>
      </c>
      <c r="AX6" s="36">
        <f t="shared" si="6"/>
        <v>665.35</v>
      </c>
      <c r="AY6" s="36">
        <f t="shared" si="6"/>
        <v>434.72</v>
      </c>
      <c r="AZ6" s="36">
        <f t="shared" si="6"/>
        <v>416.14</v>
      </c>
      <c r="BA6" s="36">
        <f t="shared" si="6"/>
        <v>371.89</v>
      </c>
      <c r="BB6" s="36">
        <f t="shared" si="6"/>
        <v>293.23</v>
      </c>
      <c r="BC6" s="36">
        <f t="shared" si="6"/>
        <v>300.14</v>
      </c>
      <c r="BD6" s="35" t="str">
        <f>IF(BD7="","",IF(BD7="-","【-】","【"&amp;SUBSTITUTE(TEXT(BD7,"#,##0.00"),"-","△")&amp;"】"))</f>
        <v>【261.93】</v>
      </c>
      <c r="BE6" s="36">
        <f>IF(BE7="",NA(),BE7)</f>
        <v>343.08</v>
      </c>
      <c r="BF6" s="36">
        <f t="shared" ref="BF6:BN6" si="7">IF(BF7="",NA(),BF7)</f>
        <v>345.99</v>
      </c>
      <c r="BG6" s="36">
        <f t="shared" si="7"/>
        <v>373.56</v>
      </c>
      <c r="BH6" s="36">
        <f t="shared" si="7"/>
        <v>380.1</v>
      </c>
      <c r="BI6" s="36">
        <f t="shared" si="7"/>
        <v>397.09</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91.55</v>
      </c>
      <c r="BQ6" s="36">
        <f t="shared" ref="BQ6:BY6" si="8">IF(BQ7="",NA(),BQ7)</f>
        <v>93.23</v>
      </c>
      <c r="BR6" s="36">
        <f t="shared" si="8"/>
        <v>97.6</v>
      </c>
      <c r="BS6" s="36">
        <f t="shared" si="8"/>
        <v>97.45</v>
      </c>
      <c r="BT6" s="36">
        <f t="shared" si="8"/>
        <v>96.65</v>
      </c>
      <c r="BU6" s="36">
        <f t="shared" si="8"/>
        <v>93.66</v>
      </c>
      <c r="BV6" s="36">
        <f t="shared" si="8"/>
        <v>92.76</v>
      </c>
      <c r="BW6" s="36">
        <f t="shared" si="8"/>
        <v>93.28</v>
      </c>
      <c r="BX6" s="36">
        <f t="shared" si="8"/>
        <v>87.51</v>
      </c>
      <c r="BY6" s="36">
        <f t="shared" si="8"/>
        <v>84.77</v>
      </c>
      <c r="BZ6" s="35" t="str">
        <f>IF(BZ7="","",IF(BZ7="-","【-】","【"&amp;SUBSTITUTE(TEXT(BZ7,"#,##0.00"),"-","△")&amp;"】"))</f>
        <v>【103.91】</v>
      </c>
      <c r="CA6" s="36">
        <f>IF(CA7="",NA(),CA7)</f>
        <v>190.68</v>
      </c>
      <c r="CB6" s="36">
        <f t="shared" ref="CB6:CJ6" si="9">IF(CB7="",NA(),CB7)</f>
        <v>178.36</v>
      </c>
      <c r="CC6" s="36">
        <f t="shared" si="9"/>
        <v>169.99</v>
      </c>
      <c r="CD6" s="36">
        <f t="shared" si="9"/>
        <v>170.33</v>
      </c>
      <c r="CE6" s="36">
        <f t="shared" si="9"/>
        <v>173.03</v>
      </c>
      <c r="CF6" s="36">
        <f t="shared" si="9"/>
        <v>208.21</v>
      </c>
      <c r="CG6" s="36">
        <f t="shared" si="9"/>
        <v>208.67</v>
      </c>
      <c r="CH6" s="36">
        <f t="shared" si="9"/>
        <v>208.29</v>
      </c>
      <c r="CI6" s="36">
        <f t="shared" si="9"/>
        <v>218.42</v>
      </c>
      <c r="CJ6" s="36">
        <f t="shared" si="9"/>
        <v>227.27</v>
      </c>
      <c r="CK6" s="35" t="str">
        <f>IF(CK7="","",IF(CK7="-","【-】","【"&amp;SUBSTITUTE(TEXT(CK7,"#,##0.00"),"-","△")&amp;"】"))</f>
        <v>【167.11】</v>
      </c>
      <c r="CL6" s="36">
        <f>IF(CL7="",NA(),CL7)</f>
        <v>68.989999999999995</v>
      </c>
      <c r="CM6" s="36">
        <f t="shared" ref="CM6:CU6" si="10">IF(CM7="",NA(),CM7)</f>
        <v>71.97</v>
      </c>
      <c r="CN6" s="36">
        <f t="shared" si="10"/>
        <v>72.34</v>
      </c>
      <c r="CO6" s="36">
        <f t="shared" si="10"/>
        <v>72.87</v>
      </c>
      <c r="CP6" s="36">
        <f t="shared" si="10"/>
        <v>71.790000000000006</v>
      </c>
      <c r="CQ6" s="36">
        <f t="shared" si="10"/>
        <v>49.22</v>
      </c>
      <c r="CR6" s="36">
        <f t="shared" si="10"/>
        <v>49.08</v>
      </c>
      <c r="CS6" s="36">
        <f t="shared" si="10"/>
        <v>49.32</v>
      </c>
      <c r="CT6" s="36">
        <f t="shared" si="10"/>
        <v>50.24</v>
      </c>
      <c r="CU6" s="36">
        <f t="shared" si="10"/>
        <v>50.29</v>
      </c>
      <c r="CV6" s="35" t="str">
        <f>IF(CV7="","",IF(CV7="-","【-】","【"&amp;SUBSTITUTE(TEXT(CV7,"#,##0.00"),"-","△")&amp;"】"))</f>
        <v>【60.27】</v>
      </c>
      <c r="CW6" s="36">
        <f>IF(CW7="",NA(),CW7)</f>
        <v>87.54</v>
      </c>
      <c r="CX6" s="36">
        <f t="shared" ref="CX6:DF6" si="11">IF(CX7="",NA(),CX7)</f>
        <v>90.06</v>
      </c>
      <c r="CY6" s="36">
        <f t="shared" si="11"/>
        <v>89.55</v>
      </c>
      <c r="CZ6" s="36">
        <f t="shared" si="11"/>
        <v>88.62</v>
      </c>
      <c r="DA6" s="36">
        <f t="shared" si="11"/>
        <v>85.86</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42.99</v>
      </c>
      <c r="DI6" s="36">
        <f t="shared" ref="DI6:DQ6" si="12">IF(DI7="",NA(),DI7)</f>
        <v>43.83</v>
      </c>
      <c r="DJ6" s="36">
        <f t="shared" si="12"/>
        <v>44.31</v>
      </c>
      <c r="DK6" s="36">
        <f t="shared" si="12"/>
        <v>44.95</v>
      </c>
      <c r="DL6" s="36">
        <f t="shared" si="12"/>
        <v>46.32</v>
      </c>
      <c r="DM6" s="36">
        <f t="shared" si="12"/>
        <v>46.12</v>
      </c>
      <c r="DN6" s="36">
        <f t="shared" si="12"/>
        <v>47.44</v>
      </c>
      <c r="DO6" s="36">
        <f t="shared" si="12"/>
        <v>48.3</v>
      </c>
      <c r="DP6" s="36">
        <f t="shared" si="12"/>
        <v>45.14</v>
      </c>
      <c r="DQ6" s="36">
        <f t="shared" si="12"/>
        <v>45.85</v>
      </c>
      <c r="DR6" s="35" t="str">
        <f>IF(DR7="","",IF(DR7="-","【-】","【"&amp;SUBSTITUTE(TEXT(DR7,"#,##0.00"),"-","△")&amp;"】"))</f>
        <v>【48.85】</v>
      </c>
      <c r="DS6" s="36">
        <f>IF(DS7="",NA(),DS7)</f>
        <v>1.61</v>
      </c>
      <c r="DT6" s="36">
        <f t="shared" ref="DT6:EB6" si="13">IF(DT7="",NA(),DT7)</f>
        <v>1.61</v>
      </c>
      <c r="DU6" s="36">
        <f t="shared" si="13"/>
        <v>1.61</v>
      </c>
      <c r="DV6" s="36">
        <f t="shared" si="13"/>
        <v>1.59</v>
      </c>
      <c r="DW6" s="36">
        <f t="shared" si="13"/>
        <v>10.15</v>
      </c>
      <c r="DX6" s="36">
        <f t="shared" si="13"/>
        <v>9.86</v>
      </c>
      <c r="DY6" s="36">
        <f t="shared" si="13"/>
        <v>11.16</v>
      </c>
      <c r="DZ6" s="36">
        <f t="shared" si="13"/>
        <v>12.43</v>
      </c>
      <c r="EA6" s="36">
        <f t="shared" si="13"/>
        <v>13.58</v>
      </c>
      <c r="EB6" s="36">
        <f t="shared" si="13"/>
        <v>14.13</v>
      </c>
      <c r="EC6" s="35" t="str">
        <f>IF(EC7="","",IF(EC7="-","【-】","【"&amp;SUBSTITUTE(TEXT(EC7,"#,##0.00"),"-","△")&amp;"】"))</f>
        <v>【17.80】</v>
      </c>
      <c r="ED6" s="36">
        <f>IF(ED7="",NA(),ED7)</f>
        <v>3.09</v>
      </c>
      <c r="EE6" s="36">
        <f t="shared" ref="EE6:EM6" si="14">IF(EE7="",NA(),EE7)</f>
        <v>1.1399999999999999</v>
      </c>
      <c r="EF6" s="36">
        <f t="shared" si="14"/>
        <v>0.45</v>
      </c>
      <c r="EG6" s="36">
        <f t="shared" si="14"/>
        <v>0.75</v>
      </c>
      <c r="EH6" s="36">
        <f t="shared" si="14"/>
        <v>0.09</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63240</v>
      </c>
      <c r="D7" s="38">
        <v>46</v>
      </c>
      <c r="E7" s="38">
        <v>1</v>
      </c>
      <c r="F7" s="38">
        <v>0</v>
      </c>
      <c r="G7" s="38">
        <v>1</v>
      </c>
      <c r="H7" s="38" t="s">
        <v>93</v>
      </c>
      <c r="I7" s="38" t="s">
        <v>94</v>
      </c>
      <c r="J7" s="38" t="s">
        <v>95</v>
      </c>
      <c r="K7" s="38" t="s">
        <v>96</v>
      </c>
      <c r="L7" s="38" t="s">
        <v>97</v>
      </c>
      <c r="M7" s="38" t="s">
        <v>98</v>
      </c>
      <c r="N7" s="39" t="s">
        <v>99</v>
      </c>
      <c r="O7" s="39">
        <v>60.65</v>
      </c>
      <c r="P7" s="39">
        <v>95.69</v>
      </c>
      <c r="Q7" s="39">
        <v>5076</v>
      </c>
      <c r="R7" s="39">
        <v>8228</v>
      </c>
      <c r="S7" s="39">
        <v>154.08000000000001</v>
      </c>
      <c r="T7" s="39">
        <v>53.4</v>
      </c>
      <c r="U7" s="39">
        <v>7820</v>
      </c>
      <c r="V7" s="39">
        <v>25.01</v>
      </c>
      <c r="W7" s="39">
        <v>312.67</v>
      </c>
      <c r="X7" s="39">
        <v>100.06</v>
      </c>
      <c r="Y7" s="39">
        <v>100.33</v>
      </c>
      <c r="Z7" s="39">
        <v>99.32</v>
      </c>
      <c r="AA7" s="39">
        <v>100.21</v>
      </c>
      <c r="AB7" s="39">
        <v>100.63</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678.69</v>
      </c>
      <c r="AU7" s="39">
        <v>611.55999999999995</v>
      </c>
      <c r="AV7" s="39">
        <v>612.9</v>
      </c>
      <c r="AW7" s="39">
        <v>556.19000000000005</v>
      </c>
      <c r="AX7" s="39">
        <v>665.35</v>
      </c>
      <c r="AY7" s="39">
        <v>434.72</v>
      </c>
      <c r="AZ7" s="39">
        <v>416.14</v>
      </c>
      <c r="BA7" s="39">
        <v>371.89</v>
      </c>
      <c r="BB7" s="39">
        <v>293.23</v>
      </c>
      <c r="BC7" s="39">
        <v>300.14</v>
      </c>
      <c r="BD7" s="39">
        <v>261.93</v>
      </c>
      <c r="BE7" s="39">
        <v>343.08</v>
      </c>
      <c r="BF7" s="39">
        <v>345.99</v>
      </c>
      <c r="BG7" s="39">
        <v>373.56</v>
      </c>
      <c r="BH7" s="39">
        <v>380.1</v>
      </c>
      <c r="BI7" s="39">
        <v>397.09</v>
      </c>
      <c r="BJ7" s="39">
        <v>495.76</v>
      </c>
      <c r="BK7" s="39">
        <v>487.22</v>
      </c>
      <c r="BL7" s="39">
        <v>483.11</v>
      </c>
      <c r="BM7" s="39">
        <v>542.29999999999995</v>
      </c>
      <c r="BN7" s="39">
        <v>566.65</v>
      </c>
      <c r="BO7" s="39">
        <v>270.45999999999998</v>
      </c>
      <c r="BP7" s="39">
        <v>91.55</v>
      </c>
      <c r="BQ7" s="39">
        <v>93.23</v>
      </c>
      <c r="BR7" s="39">
        <v>97.6</v>
      </c>
      <c r="BS7" s="39">
        <v>97.45</v>
      </c>
      <c r="BT7" s="39">
        <v>96.65</v>
      </c>
      <c r="BU7" s="39">
        <v>93.66</v>
      </c>
      <c r="BV7" s="39">
        <v>92.76</v>
      </c>
      <c r="BW7" s="39">
        <v>93.28</v>
      </c>
      <c r="BX7" s="39">
        <v>87.51</v>
      </c>
      <c r="BY7" s="39">
        <v>84.77</v>
      </c>
      <c r="BZ7" s="39">
        <v>103.91</v>
      </c>
      <c r="CA7" s="39">
        <v>190.68</v>
      </c>
      <c r="CB7" s="39">
        <v>178.36</v>
      </c>
      <c r="CC7" s="39">
        <v>169.99</v>
      </c>
      <c r="CD7" s="39">
        <v>170.33</v>
      </c>
      <c r="CE7" s="39">
        <v>173.03</v>
      </c>
      <c r="CF7" s="39">
        <v>208.21</v>
      </c>
      <c r="CG7" s="39">
        <v>208.67</v>
      </c>
      <c r="CH7" s="39">
        <v>208.29</v>
      </c>
      <c r="CI7" s="39">
        <v>218.42</v>
      </c>
      <c r="CJ7" s="39">
        <v>227.27</v>
      </c>
      <c r="CK7" s="39">
        <v>167.11</v>
      </c>
      <c r="CL7" s="39">
        <v>68.989999999999995</v>
      </c>
      <c r="CM7" s="39">
        <v>71.97</v>
      </c>
      <c r="CN7" s="39">
        <v>72.34</v>
      </c>
      <c r="CO7" s="39">
        <v>72.87</v>
      </c>
      <c r="CP7" s="39">
        <v>71.790000000000006</v>
      </c>
      <c r="CQ7" s="39">
        <v>49.22</v>
      </c>
      <c r="CR7" s="39">
        <v>49.08</v>
      </c>
      <c r="CS7" s="39">
        <v>49.32</v>
      </c>
      <c r="CT7" s="39">
        <v>50.24</v>
      </c>
      <c r="CU7" s="39">
        <v>50.29</v>
      </c>
      <c r="CV7" s="39">
        <v>60.27</v>
      </c>
      <c r="CW7" s="39">
        <v>87.54</v>
      </c>
      <c r="CX7" s="39">
        <v>90.06</v>
      </c>
      <c r="CY7" s="39">
        <v>89.55</v>
      </c>
      <c r="CZ7" s="39">
        <v>88.62</v>
      </c>
      <c r="DA7" s="39">
        <v>85.86</v>
      </c>
      <c r="DB7" s="39">
        <v>79.48</v>
      </c>
      <c r="DC7" s="39">
        <v>79.3</v>
      </c>
      <c r="DD7" s="39">
        <v>79.34</v>
      </c>
      <c r="DE7" s="39">
        <v>78.650000000000006</v>
      </c>
      <c r="DF7" s="39">
        <v>77.73</v>
      </c>
      <c r="DG7" s="39">
        <v>89.92</v>
      </c>
      <c r="DH7" s="39">
        <v>42.99</v>
      </c>
      <c r="DI7" s="39">
        <v>43.83</v>
      </c>
      <c r="DJ7" s="39">
        <v>44.31</v>
      </c>
      <c r="DK7" s="39">
        <v>44.95</v>
      </c>
      <c r="DL7" s="39">
        <v>46.32</v>
      </c>
      <c r="DM7" s="39">
        <v>46.12</v>
      </c>
      <c r="DN7" s="39">
        <v>47.44</v>
      </c>
      <c r="DO7" s="39">
        <v>48.3</v>
      </c>
      <c r="DP7" s="39">
        <v>45.14</v>
      </c>
      <c r="DQ7" s="39">
        <v>45.85</v>
      </c>
      <c r="DR7" s="39">
        <v>48.85</v>
      </c>
      <c r="DS7" s="39">
        <v>1.61</v>
      </c>
      <c r="DT7" s="39">
        <v>1.61</v>
      </c>
      <c r="DU7" s="39">
        <v>1.61</v>
      </c>
      <c r="DV7" s="39">
        <v>1.59</v>
      </c>
      <c r="DW7" s="39">
        <v>10.15</v>
      </c>
      <c r="DX7" s="39">
        <v>9.86</v>
      </c>
      <c r="DY7" s="39">
        <v>11.16</v>
      </c>
      <c r="DZ7" s="39">
        <v>12.43</v>
      </c>
      <c r="EA7" s="39">
        <v>13.58</v>
      </c>
      <c r="EB7" s="39">
        <v>14.13</v>
      </c>
      <c r="EC7" s="39">
        <v>17.8</v>
      </c>
      <c r="ED7" s="39">
        <v>3.09</v>
      </c>
      <c r="EE7" s="39">
        <v>1.1399999999999999</v>
      </c>
      <c r="EF7" s="39">
        <v>0.45</v>
      </c>
      <c r="EG7" s="39">
        <v>0.75</v>
      </c>
      <c r="EH7" s="39">
        <v>0.09</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U0013</cp:lastModifiedBy>
  <cp:lastPrinted>2020-01-17T02:04:53Z</cp:lastPrinted>
  <dcterms:created xsi:type="dcterms:W3CDTF">2019-12-05T04:10:04Z</dcterms:created>
  <dcterms:modified xsi:type="dcterms:W3CDTF">2020-01-17T02:14:14Z</dcterms:modified>
  <cp:category/>
</cp:coreProperties>
</file>