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1521.OOE7\Desktop\担当\01 下水道\29 経営戦略・経営比較分析表\経営比較分析表\29決算版\"/>
    </mc:Choice>
  </mc:AlternateContent>
  <workbookProtection workbookAlgorithmName="SHA-512" workbookHashValue="+tsS1neyObkvHhzEoLXlpTupw2a603QssvDPZdnD7ray6J3N/UF0ob8bfIjJ5Eu4DfCSFrwDCnZgAKt9tyaMkg==" workbookSaltValue="FQL2q2qxLIzd+Ljs+8lAzA==" workbookSpinCount="100000" lockStructure="1"/>
  <bookViews>
    <workbookView xWindow="0" yWindow="0" windowWidth="20490" windowHeight="8340"/>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I10" i="4"/>
  <c r="AL8" i="4"/>
  <c r="P8" i="4"/>
  <c r="I8" i="4"/>
  <c r="C10" i="5" l="1"/>
  <c r="D10" i="5"/>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<sst xmlns="http://schemas.openxmlformats.org/spreadsheetml/2006/main" count="240" uniqueCount="126">
  <si>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</si>
  <si>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</si>
  <si>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</si>
  <si>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</si>
  <si>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</si>
  <si>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</si>
  <si>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</si>
  <si>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</si>
  <si>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</si>
  <si>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</si>
  <si>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</si>
  <si>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</si>
  <si>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</si>
  <si>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</si>
  <si>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</si>
  <si>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</si>
  <si>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</si>
  <si>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</si>
  <si>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</si>
  <si>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</si>
  <si>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</si>
  <si>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</si>
  <si>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</si>
  <si>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</si>
  <si>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</si>
  <si>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</si>
  <si>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</si>
  <si>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</si>
  <si>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</si>
  <si>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</si>
  <si>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</si>
  <si>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</si>
  <si>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</si>
  <si>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</si>
  <si>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</si>
  <si>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</si>
  <si>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</si>
  <si>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</si>
  <si>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</si>
  <si>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</si>
  <si>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</si>
  <si>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</si>
  <si>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</si>
  <si>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</si>
  <si>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</si>
  <si>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</si>
  <si>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</si>
  <si>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</si>
  <si>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</si>
  <si>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</si>
  <si>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</si>
  <si>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</si>
  <si>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</si>
  <si>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</si>
  <si>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</si>
  <si>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</si>
  <si>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</si>
  <si>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</si>
  <si>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</si>
  <si>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</si>
  <si>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</si>
  <si>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</si>
  <si>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</si>
  <si>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</si>
  <si>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</si>
  <si>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</si>
  <si>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</si>
  <si>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</si>
  <si>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</si>
  <si>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</si>
  <si>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</si>
  <si>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</si>
  <si>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</si>
  <si>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</si>
  <si>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</si>
  <si>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</si>
  <si>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</si>
  <si>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</si>
  <si>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</si>
  <si>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</si>
  <si>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</si>
  <si>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</si>
  <si>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</si>
  <si>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</si>
  <si>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</si>
  <si>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</si>
  <si>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</si>
  <si>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</si>
  <si>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</si>
  <si>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</si>
  <si>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</si>
  <si>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</si>
  <si>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</si>
  <si>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</si>
  <si>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</si>
  <si>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</si>
  <si>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</si>
  <si>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</si>
  <si>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</si>
  <si>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</si>
  <si>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</si>
  <si>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</si>
  <si>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</si>
  <si>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</si>
  <si>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</si>
  <si>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</si>
  <si>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</si>
  <si>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</si>
  <si>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</si>
  <si>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</si>
  <si>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山形県　大江町</t>
  </si>
  <si>
    <t>法非適用</t>
  </si>
  <si>
    <t>下水道事業</t>
  </si>
  <si>
    <t>公共下水道</t>
  </si>
  <si>
    <t>Cc2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</si>
  <si>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</si>
  <si>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</si>
  <si>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</si>
  <si>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</si>
  <si>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</si>
  <si>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</si>
  <si>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</si>
  <si>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</si>
  <si>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供用開始後最長18年と比較的に築浅な下水道施設であるため、現状として老朽化に伴う施設の不具合は特段生じていない状況である。
　しかしながら、今後確実に進行する老朽化対策のため、管渠及び処理場の長寿命化計画を策定（処理場は策定済み）・更新していくとともに、きめ細かなメンテナンスを継続して実施することで、可能な限り施設や設備の劣化を抑えることとしたい。
　また、下水道施設のストックマネジメント計画を策定し財政分析等を行うことで、維持管理費用の将来負担の軽減を図っていくこととしたい。</t>
    <phoneticPr fontId="4"/>
  </si>
  <si>
    <t>　
  各指標について、良好値はその継続、不良値はその改善に向けた方策の検討、並びに長期的な視点（概ね50年後）に立った下水道施設の改修等に係る経営計画に基づきながら事業を展開していくことで、健全な経営を持続させ、住民生活と公衆衛生の向上につなげられるよう引き続き努めていくこととしたい。</t>
    <phoneticPr fontId="4"/>
  </si>
  <si>
    <t>　
  経営の健全化・効率性を示す各指標は、概ね良好な状況と考えているが、包括的民間委託の導入を検討するなど、更なる経費削減のための方策を検討・実施するとともに、全国平均より低調となっている水洗化率及び施設利用率を向上させるため、未接続者・世帯への接続勧奨の対策を講じ、接続につなげていくことで、下水道財政の根幹をなす使用料収入の増加を図っていくこととしたい。
※④企業債残高対事業規模比率(%)のH29については前年度より増加しているが、これは地方公営企業決算統計調査の数値計上に誤りがあったためであり本来当該値は0.00となる。</t>
    <rPh sb="184" eb="186">
      <t>キギョウ</t>
    </rPh>
    <rPh sb="186" eb="187">
      <t>サイ</t>
    </rPh>
    <rPh sb="187" eb="189">
      <t>ザンダカ</t>
    </rPh>
    <rPh sb="224" eb="226">
      <t>チホウ</t>
    </rPh>
    <rPh sb="226" eb="228">
      <t>コウエイ</t>
    </rPh>
    <rPh sb="228" eb="230">
      <t>キギョウ</t>
    </rPh>
    <rPh sb="230" eb="232">
      <t>ケッサン</t>
    </rPh>
    <rPh sb="232" eb="234">
      <t>トウケイ</t>
    </rPh>
    <rPh sb="234" eb="236">
      <t>チョウサ</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</si>
</sst>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1828-49C4-8B36-C05EC75A8B6A}"/>
            </c:ext>
          </c:extLst>
        </c:ser>
        <c:dLbls>
          <c:showLegendKey val="0"/>
          <c:showVal val="0"/>
          <c:showCatName val="0"/>
          <c:showSerName val="0"/>
          <c:showPercent val="0"/>
          <c:showBubbleSize val="0"/>
        </c:dLbls>
        <c:gapWidth val="150"/>
        <c:axId val="151066448"/>
        <c:axId val="151067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0.19</c:v>
                </c:pt>
                <c:pt idx="1">
                  <c:v>0.16</c:v>
                </c:pt>
                <c:pt idx="2">
                  <c:v>0.11</c:v>
                </c:pt>
                <c:pt idx="3">
                  <c:v>0.15</c:v>
                </c:pt>
                <c:pt idx="4">
                  <c:v>0.16</c:v>
                </c:pt>
              </c:numCache>
            </c:numRef>
          </c:val>
          <c:smooth val="0"/>
          <c:extLst xmlns:c16r2="http://schemas.microsoft.com/office/drawing/2015/06/chart">
            <c:ext xmlns:c16="http://schemas.microsoft.com/office/drawing/2014/chart" uri="{C3380CC4-5D6E-409C-BE32-E72D297353CC}">
              <c16:uniqueId val="{00000001-1828-49C4-8B36-C05EC75A8B6A}"/>
            </c:ext>
          </c:extLst>
        </c:ser>
        <c:dLbls>
          <c:showLegendKey val="0"/>
          <c:showVal val="0"/>
          <c:showCatName val="0"/>
          <c:showSerName val="0"/>
          <c:showPercent val="0"/>
          <c:showBubbleSize val="0"/>
        </c:dLbls>
        <c:marker val="1"/>
        <c:smooth val="0"/>
        <c:axId val="151066448"/>
        <c:axId val="151067232"/>
      </c:lineChart>
      <c:dateAx>
        <c:axId val="151066448"/>
        <c:scaling>
          <c:orientation val="minMax"/>
        </c:scaling>
        <c:delete val="1"/>
        <c:axPos val="b"/>
        <c:numFmt formatCode="ge" sourceLinked="1"/>
        <c:majorTickMark val="none"/>
        <c:minorTickMark val="none"/>
        <c:tickLblPos val="none"/>
        <c:crossAx val="151067232"/>
        <c:crosses val="autoZero"/>
        <c:auto val="1"/>
        <c:lblOffset val="100"/>
        <c:baseTimeUnit val="years"/>
      </c:dateAx>
      <c:valAx>
        <c:axId val="151067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1066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38.1</c:v>
                </c:pt>
                <c:pt idx="1">
                  <c:v>37.840000000000003</c:v>
                </c:pt>
                <c:pt idx="2">
                  <c:v>37.74</c:v>
                </c:pt>
                <c:pt idx="3">
                  <c:v>39.020000000000003</c:v>
                </c:pt>
                <c:pt idx="4">
                  <c:v>39.18</c:v>
                </c:pt>
              </c:numCache>
            </c:numRef>
          </c:val>
          <c:extLst xmlns:c16r2="http://schemas.microsoft.com/office/drawing/2015/06/chart">
            <c:ext xmlns:c16="http://schemas.microsoft.com/office/drawing/2014/chart" uri="{C3380CC4-5D6E-409C-BE32-E72D297353CC}">
              <c16:uniqueId val="{00000000-F2EF-4E14-B22C-2B549024968A}"/>
            </c:ext>
          </c:extLst>
        </c:ser>
        <c:dLbls>
          <c:showLegendKey val="0"/>
          <c:showVal val="0"/>
          <c:showCatName val="0"/>
          <c:showSerName val="0"/>
          <c:showPercent val="0"/>
          <c:showBubbleSize val="0"/>
        </c:dLbls>
        <c:gapWidth val="150"/>
        <c:axId val="152565688"/>
        <c:axId val="152907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39.92</c:v>
                </c:pt>
                <c:pt idx="1">
                  <c:v>41.63</c:v>
                </c:pt>
                <c:pt idx="2">
                  <c:v>54.67</c:v>
                </c:pt>
                <c:pt idx="3">
                  <c:v>53.51</c:v>
                </c:pt>
                <c:pt idx="4">
                  <c:v>53.5</c:v>
                </c:pt>
              </c:numCache>
            </c:numRef>
          </c:val>
          <c:smooth val="0"/>
          <c:extLst xmlns:c16r2="http://schemas.microsoft.com/office/drawing/2015/06/chart">
            <c:ext xmlns:c16="http://schemas.microsoft.com/office/drawing/2014/chart" uri="{C3380CC4-5D6E-409C-BE32-E72D297353CC}">
              <c16:uniqueId val="{00000001-F2EF-4E14-B22C-2B549024968A}"/>
            </c:ext>
          </c:extLst>
        </c:ser>
        <c:dLbls>
          <c:showLegendKey val="0"/>
          <c:showVal val="0"/>
          <c:showCatName val="0"/>
          <c:showSerName val="0"/>
          <c:showPercent val="0"/>
          <c:showBubbleSize val="0"/>
        </c:dLbls>
        <c:marker val="1"/>
        <c:smooth val="0"/>
        <c:axId val="152565688"/>
        <c:axId val="152907720"/>
      </c:lineChart>
      <c:dateAx>
        <c:axId val="152565688"/>
        <c:scaling>
          <c:orientation val="minMax"/>
        </c:scaling>
        <c:delete val="1"/>
        <c:axPos val="b"/>
        <c:numFmt formatCode="ge" sourceLinked="1"/>
        <c:majorTickMark val="none"/>
        <c:minorTickMark val="none"/>
        <c:tickLblPos val="none"/>
        <c:crossAx val="152907720"/>
        <c:crosses val="autoZero"/>
        <c:auto val="1"/>
        <c:lblOffset val="100"/>
        <c:baseTimeUnit val="years"/>
      </c:dateAx>
      <c:valAx>
        <c:axId val="152907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2565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74.849999999999994</c:v>
                </c:pt>
                <c:pt idx="1">
                  <c:v>74.709999999999994</c:v>
                </c:pt>
                <c:pt idx="2">
                  <c:v>76.260000000000005</c:v>
                </c:pt>
                <c:pt idx="3">
                  <c:v>77.430000000000007</c:v>
                </c:pt>
                <c:pt idx="4">
                  <c:v>76.98</c:v>
                </c:pt>
              </c:numCache>
            </c:numRef>
          </c:val>
          <c:extLst xmlns:c16r2="http://schemas.microsoft.com/office/drawing/2015/06/chart">
            <c:ext xmlns:c16="http://schemas.microsoft.com/office/drawing/2014/chart" uri="{C3380CC4-5D6E-409C-BE32-E72D297353CC}">
              <c16:uniqueId val="{00000000-FB16-49D0-A414-925E3D0F45B0}"/>
            </c:ext>
          </c:extLst>
        </c:ser>
        <c:dLbls>
          <c:showLegendKey val="0"/>
          <c:showVal val="0"/>
          <c:showCatName val="0"/>
          <c:showSerName val="0"/>
          <c:showPercent val="0"/>
          <c:showBubbleSize val="0"/>
        </c:dLbls>
        <c:gapWidth val="150"/>
        <c:axId val="152908896"/>
        <c:axId val="152909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65.86</c:v>
                </c:pt>
                <c:pt idx="1">
                  <c:v>66.33</c:v>
                </c:pt>
                <c:pt idx="2">
                  <c:v>83.8</c:v>
                </c:pt>
                <c:pt idx="3">
                  <c:v>83.91</c:v>
                </c:pt>
                <c:pt idx="4">
                  <c:v>83.51</c:v>
                </c:pt>
              </c:numCache>
            </c:numRef>
          </c:val>
          <c:smooth val="0"/>
          <c:extLst xmlns:c16r2="http://schemas.microsoft.com/office/drawing/2015/06/chart">
            <c:ext xmlns:c16="http://schemas.microsoft.com/office/drawing/2014/chart" uri="{C3380CC4-5D6E-409C-BE32-E72D297353CC}">
              <c16:uniqueId val="{00000001-FB16-49D0-A414-925E3D0F45B0}"/>
            </c:ext>
          </c:extLst>
        </c:ser>
        <c:dLbls>
          <c:showLegendKey val="0"/>
          <c:showVal val="0"/>
          <c:showCatName val="0"/>
          <c:showSerName val="0"/>
          <c:showPercent val="0"/>
          <c:showBubbleSize val="0"/>
        </c:dLbls>
        <c:marker val="1"/>
        <c:smooth val="0"/>
        <c:axId val="152908896"/>
        <c:axId val="152909288"/>
      </c:lineChart>
      <c:dateAx>
        <c:axId val="152908896"/>
        <c:scaling>
          <c:orientation val="minMax"/>
        </c:scaling>
        <c:delete val="1"/>
        <c:axPos val="b"/>
        <c:numFmt formatCode="ge" sourceLinked="1"/>
        <c:majorTickMark val="none"/>
        <c:minorTickMark val="none"/>
        <c:tickLblPos val="none"/>
        <c:crossAx val="152909288"/>
        <c:crosses val="autoZero"/>
        <c:auto val="1"/>
        <c:lblOffset val="100"/>
        <c:baseTimeUnit val="years"/>
      </c:dateAx>
      <c:valAx>
        <c:axId val="152909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2908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100.71</c:v>
                </c:pt>
                <c:pt idx="1">
                  <c:v>97.8</c:v>
                </c:pt>
                <c:pt idx="2">
                  <c:v>99.82</c:v>
                </c:pt>
                <c:pt idx="3">
                  <c:v>99.1</c:v>
                </c:pt>
                <c:pt idx="4">
                  <c:v>98.27</c:v>
                </c:pt>
              </c:numCache>
            </c:numRef>
          </c:val>
          <c:extLst xmlns:c16r2="http://schemas.microsoft.com/office/drawing/2015/06/chart">
            <c:ext xmlns:c16="http://schemas.microsoft.com/office/drawing/2014/chart" uri="{C3380CC4-5D6E-409C-BE32-E72D297353CC}">
              <c16:uniqueId val="{00000000-08EF-459B-9461-9A4BE1156F4B}"/>
            </c:ext>
          </c:extLst>
        </c:ser>
        <c:dLbls>
          <c:showLegendKey val="0"/>
          <c:showVal val="0"/>
          <c:showCatName val="0"/>
          <c:showSerName val="0"/>
          <c:showPercent val="0"/>
          <c:showBubbleSize val="0"/>
        </c:dLbls>
        <c:gapWidth val="150"/>
        <c:axId val="151068408"/>
        <c:axId val="151068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8EF-459B-9461-9A4BE1156F4B}"/>
            </c:ext>
          </c:extLst>
        </c:ser>
        <c:dLbls>
          <c:showLegendKey val="0"/>
          <c:showVal val="0"/>
          <c:showCatName val="0"/>
          <c:showSerName val="0"/>
          <c:showPercent val="0"/>
          <c:showBubbleSize val="0"/>
        </c:dLbls>
        <c:marker val="1"/>
        <c:smooth val="0"/>
        <c:axId val="151068408"/>
        <c:axId val="151068800"/>
      </c:lineChart>
      <c:dateAx>
        <c:axId val="151068408"/>
        <c:scaling>
          <c:orientation val="minMax"/>
        </c:scaling>
        <c:delete val="1"/>
        <c:axPos val="b"/>
        <c:numFmt formatCode="ge" sourceLinked="1"/>
        <c:majorTickMark val="none"/>
        <c:minorTickMark val="none"/>
        <c:tickLblPos val="none"/>
        <c:crossAx val="151068800"/>
        <c:crosses val="autoZero"/>
        <c:auto val="1"/>
        <c:lblOffset val="100"/>
        <c:baseTimeUnit val="years"/>
      </c:dateAx>
      <c:valAx>
        <c:axId val="151068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1068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ED2-47AB-86A2-FEFF283EE5CE}"/>
            </c:ext>
          </c:extLst>
        </c:ser>
        <c:dLbls>
          <c:showLegendKey val="0"/>
          <c:showVal val="0"/>
          <c:showCatName val="0"/>
          <c:showSerName val="0"/>
          <c:showPercent val="0"/>
          <c:showBubbleSize val="0"/>
        </c:dLbls>
        <c:gapWidth val="150"/>
        <c:axId val="152334824"/>
        <c:axId val="152335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ED2-47AB-86A2-FEFF283EE5CE}"/>
            </c:ext>
          </c:extLst>
        </c:ser>
        <c:dLbls>
          <c:showLegendKey val="0"/>
          <c:showVal val="0"/>
          <c:showCatName val="0"/>
          <c:showSerName val="0"/>
          <c:showPercent val="0"/>
          <c:showBubbleSize val="0"/>
        </c:dLbls>
        <c:marker val="1"/>
        <c:smooth val="0"/>
        <c:axId val="152334824"/>
        <c:axId val="152335216"/>
      </c:lineChart>
      <c:dateAx>
        <c:axId val="152334824"/>
        <c:scaling>
          <c:orientation val="minMax"/>
        </c:scaling>
        <c:delete val="1"/>
        <c:axPos val="b"/>
        <c:numFmt formatCode="ge" sourceLinked="1"/>
        <c:majorTickMark val="none"/>
        <c:minorTickMark val="none"/>
        <c:tickLblPos val="none"/>
        <c:crossAx val="152335216"/>
        <c:crosses val="autoZero"/>
        <c:auto val="1"/>
        <c:lblOffset val="100"/>
        <c:baseTimeUnit val="years"/>
      </c:dateAx>
      <c:valAx>
        <c:axId val="152335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2334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628-49C6-9250-2F9A2B473B00}"/>
            </c:ext>
          </c:extLst>
        </c:ser>
        <c:dLbls>
          <c:showLegendKey val="0"/>
          <c:showVal val="0"/>
          <c:showCatName val="0"/>
          <c:showSerName val="0"/>
          <c:showPercent val="0"/>
          <c:showBubbleSize val="0"/>
        </c:dLbls>
        <c:gapWidth val="150"/>
        <c:axId val="152336392"/>
        <c:axId val="152336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628-49C6-9250-2F9A2B473B00}"/>
            </c:ext>
          </c:extLst>
        </c:ser>
        <c:dLbls>
          <c:showLegendKey val="0"/>
          <c:showVal val="0"/>
          <c:showCatName val="0"/>
          <c:showSerName val="0"/>
          <c:showPercent val="0"/>
          <c:showBubbleSize val="0"/>
        </c:dLbls>
        <c:marker val="1"/>
        <c:smooth val="0"/>
        <c:axId val="152336392"/>
        <c:axId val="152336784"/>
      </c:lineChart>
      <c:dateAx>
        <c:axId val="152336392"/>
        <c:scaling>
          <c:orientation val="minMax"/>
        </c:scaling>
        <c:delete val="1"/>
        <c:axPos val="b"/>
        <c:numFmt formatCode="ge" sourceLinked="1"/>
        <c:majorTickMark val="none"/>
        <c:minorTickMark val="none"/>
        <c:tickLblPos val="none"/>
        <c:crossAx val="152336784"/>
        <c:crosses val="autoZero"/>
        <c:auto val="1"/>
        <c:lblOffset val="100"/>
        <c:baseTimeUnit val="years"/>
      </c:dateAx>
      <c:valAx>
        <c:axId val="152336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2336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938-4528-A1CB-1FBB869114CA}"/>
            </c:ext>
          </c:extLst>
        </c:ser>
        <c:dLbls>
          <c:showLegendKey val="0"/>
          <c:showVal val="0"/>
          <c:showCatName val="0"/>
          <c:showSerName val="0"/>
          <c:showPercent val="0"/>
          <c:showBubbleSize val="0"/>
        </c:dLbls>
        <c:gapWidth val="150"/>
        <c:axId val="152337960"/>
        <c:axId val="152526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938-4528-A1CB-1FBB869114CA}"/>
            </c:ext>
          </c:extLst>
        </c:ser>
        <c:dLbls>
          <c:showLegendKey val="0"/>
          <c:showVal val="0"/>
          <c:showCatName val="0"/>
          <c:showSerName val="0"/>
          <c:showPercent val="0"/>
          <c:showBubbleSize val="0"/>
        </c:dLbls>
        <c:marker val="1"/>
        <c:smooth val="0"/>
        <c:axId val="152337960"/>
        <c:axId val="152526944"/>
      </c:lineChart>
      <c:dateAx>
        <c:axId val="152337960"/>
        <c:scaling>
          <c:orientation val="minMax"/>
        </c:scaling>
        <c:delete val="1"/>
        <c:axPos val="b"/>
        <c:numFmt formatCode="ge" sourceLinked="1"/>
        <c:majorTickMark val="none"/>
        <c:minorTickMark val="none"/>
        <c:tickLblPos val="none"/>
        <c:crossAx val="152526944"/>
        <c:crosses val="autoZero"/>
        <c:auto val="1"/>
        <c:lblOffset val="100"/>
        <c:baseTimeUnit val="years"/>
      </c:dateAx>
      <c:valAx>
        <c:axId val="152526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2337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0D2-45CC-93C6-187603B06A2F}"/>
            </c:ext>
          </c:extLst>
        </c:ser>
        <c:dLbls>
          <c:showLegendKey val="0"/>
          <c:showVal val="0"/>
          <c:showCatName val="0"/>
          <c:showSerName val="0"/>
          <c:showPercent val="0"/>
          <c:showBubbleSize val="0"/>
        </c:dLbls>
        <c:gapWidth val="150"/>
        <c:axId val="152529688"/>
        <c:axId val="152530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0D2-45CC-93C6-187603B06A2F}"/>
            </c:ext>
          </c:extLst>
        </c:ser>
        <c:dLbls>
          <c:showLegendKey val="0"/>
          <c:showVal val="0"/>
          <c:showCatName val="0"/>
          <c:showSerName val="0"/>
          <c:showPercent val="0"/>
          <c:showBubbleSize val="0"/>
        </c:dLbls>
        <c:marker val="1"/>
        <c:smooth val="0"/>
        <c:axId val="152529688"/>
        <c:axId val="152530080"/>
      </c:lineChart>
      <c:dateAx>
        <c:axId val="152529688"/>
        <c:scaling>
          <c:orientation val="minMax"/>
        </c:scaling>
        <c:delete val="1"/>
        <c:axPos val="b"/>
        <c:numFmt formatCode="ge" sourceLinked="1"/>
        <c:majorTickMark val="none"/>
        <c:minorTickMark val="none"/>
        <c:tickLblPos val="none"/>
        <c:crossAx val="152530080"/>
        <c:crosses val="autoZero"/>
        <c:auto val="1"/>
        <c:lblOffset val="100"/>
        <c:baseTimeUnit val="years"/>
      </c:dateAx>
      <c:valAx>
        <c:axId val="152530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2529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694.84</c:v>
                </c:pt>
                <c:pt idx="1">
                  <c:v>673.95</c:v>
                </c:pt>
                <c:pt idx="2" formatCode="#,##0.00;&quot;△&quot;#,##0.00">
                  <c:v>0</c:v>
                </c:pt>
                <c:pt idx="3" formatCode="#,##0.00;&quot;△&quot;#,##0.00">
                  <c:v>0</c:v>
                </c:pt>
                <c:pt idx="4">
                  <c:v>1345.07</c:v>
                </c:pt>
              </c:numCache>
            </c:numRef>
          </c:val>
          <c:extLst xmlns:c16r2="http://schemas.microsoft.com/office/drawing/2015/06/chart">
            <c:ext xmlns:c16="http://schemas.microsoft.com/office/drawing/2014/chart" uri="{C3380CC4-5D6E-409C-BE32-E72D297353CC}">
              <c16:uniqueId val="{00000000-38A3-48DA-BC3C-D7AAC8402C51}"/>
            </c:ext>
          </c:extLst>
        </c:ser>
        <c:dLbls>
          <c:showLegendKey val="0"/>
          <c:showVal val="0"/>
          <c:showCatName val="0"/>
          <c:showSerName val="0"/>
          <c:showPercent val="0"/>
          <c:showBubbleSize val="0"/>
        </c:dLbls>
        <c:gapWidth val="150"/>
        <c:axId val="152529296"/>
        <c:axId val="152528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1506.51</c:v>
                </c:pt>
                <c:pt idx="1">
                  <c:v>1315.67</c:v>
                </c:pt>
                <c:pt idx="2">
                  <c:v>1118.56</c:v>
                </c:pt>
                <c:pt idx="3">
                  <c:v>1111.31</c:v>
                </c:pt>
                <c:pt idx="4">
                  <c:v>966.33</c:v>
                </c:pt>
              </c:numCache>
            </c:numRef>
          </c:val>
          <c:smooth val="0"/>
          <c:extLst xmlns:c16r2="http://schemas.microsoft.com/office/drawing/2015/06/chart">
            <c:ext xmlns:c16="http://schemas.microsoft.com/office/drawing/2014/chart" uri="{C3380CC4-5D6E-409C-BE32-E72D297353CC}">
              <c16:uniqueId val="{00000001-38A3-48DA-BC3C-D7AAC8402C51}"/>
            </c:ext>
          </c:extLst>
        </c:ser>
        <c:dLbls>
          <c:showLegendKey val="0"/>
          <c:showVal val="0"/>
          <c:showCatName val="0"/>
          <c:showSerName val="0"/>
          <c:showPercent val="0"/>
          <c:showBubbleSize val="0"/>
        </c:dLbls>
        <c:marker val="1"/>
        <c:smooth val="0"/>
        <c:axId val="152529296"/>
        <c:axId val="152528904"/>
      </c:lineChart>
      <c:dateAx>
        <c:axId val="152529296"/>
        <c:scaling>
          <c:orientation val="minMax"/>
        </c:scaling>
        <c:delete val="1"/>
        <c:axPos val="b"/>
        <c:numFmt formatCode="ge" sourceLinked="1"/>
        <c:majorTickMark val="none"/>
        <c:minorTickMark val="none"/>
        <c:tickLblPos val="none"/>
        <c:crossAx val="152528904"/>
        <c:crosses val="autoZero"/>
        <c:auto val="1"/>
        <c:lblOffset val="100"/>
        <c:baseTimeUnit val="years"/>
      </c:dateAx>
      <c:valAx>
        <c:axId val="152528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2529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100</c:v>
                </c:pt>
                <c:pt idx="1">
                  <c:v>100</c:v>
                </c:pt>
                <c:pt idx="2">
                  <c:v>100</c:v>
                </c:pt>
                <c:pt idx="3">
                  <c:v>100.04</c:v>
                </c:pt>
                <c:pt idx="4">
                  <c:v>100</c:v>
                </c:pt>
              </c:numCache>
            </c:numRef>
          </c:val>
          <c:extLst xmlns:c16r2="http://schemas.microsoft.com/office/drawing/2015/06/chart">
            <c:ext xmlns:c16="http://schemas.microsoft.com/office/drawing/2014/chart" uri="{C3380CC4-5D6E-409C-BE32-E72D297353CC}">
              <c16:uniqueId val="{00000000-6B1D-4549-9841-1D91712E6C1B}"/>
            </c:ext>
          </c:extLst>
        </c:ser>
        <c:dLbls>
          <c:showLegendKey val="0"/>
          <c:showVal val="0"/>
          <c:showCatName val="0"/>
          <c:showSerName val="0"/>
          <c:showPercent val="0"/>
          <c:showBubbleSize val="0"/>
        </c:dLbls>
        <c:gapWidth val="150"/>
        <c:axId val="152562552"/>
        <c:axId val="152562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57.33</c:v>
                </c:pt>
                <c:pt idx="1">
                  <c:v>60.78</c:v>
                </c:pt>
                <c:pt idx="2">
                  <c:v>72.33</c:v>
                </c:pt>
                <c:pt idx="3">
                  <c:v>75.540000000000006</c:v>
                </c:pt>
                <c:pt idx="4">
                  <c:v>81.739999999999995</c:v>
                </c:pt>
              </c:numCache>
            </c:numRef>
          </c:val>
          <c:smooth val="0"/>
          <c:extLst xmlns:c16r2="http://schemas.microsoft.com/office/drawing/2015/06/chart">
            <c:ext xmlns:c16="http://schemas.microsoft.com/office/drawing/2014/chart" uri="{C3380CC4-5D6E-409C-BE32-E72D297353CC}">
              <c16:uniqueId val="{00000001-6B1D-4549-9841-1D91712E6C1B}"/>
            </c:ext>
          </c:extLst>
        </c:ser>
        <c:dLbls>
          <c:showLegendKey val="0"/>
          <c:showVal val="0"/>
          <c:showCatName val="0"/>
          <c:showSerName val="0"/>
          <c:showPercent val="0"/>
          <c:showBubbleSize val="0"/>
        </c:dLbls>
        <c:marker val="1"/>
        <c:smooth val="0"/>
        <c:axId val="152562552"/>
        <c:axId val="152562944"/>
      </c:lineChart>
      <c:dateAx>
        <c:axId val="152562552"/>
        <c:scaling>
          <c:orientation val="minMax"/>
        </c:scaling>
        <c:delete val="1"/>
        <c:axPos val="b"/>
        <c:numFmt formatCode="ge" sourceLinked="1"/>
        <c:majorTickMark val="none"/>
        <c:minorTickMark val="none"/>
        <c:tickLblPos val="none"/>
        <c:crossAx val="152562944"/>
        <c:crosses val="autoZero"/>
        <c:auto val="1"/>
        <c:lblOffset val="100"/>
        <c:baseTimeUnit val="years"/>
      </c:dateAx>
      <c:valAx>
        <c:axId val="152562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2562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185.82</c:v>
                </c:pt>
                <c:pt idx="1">
                  <c:v>191.3</c:v>
                </c:pt>
                <c:pt idx="2">
                  <c:v>191.86</c:v>
                </c:pt>
                <c:pt idx="3">
                  <c:v>192.74</c:v>
                </c:pt>
                <c:pt idx="4">
                  <c:v>194.01</c:v>
                </c:pt>
              </c:numCache>
            </c:numRef>
          </c:val>
          <c:extLst xmlns:c16r2="http://schemas.microsoft.com/office/drawing/2015/06/chart">
            <c:ext xmlns:c16="http://schemas.microsoft.com/office/drawing/2014/chart" uri="{C3380CC4-5D6E-409C-BE32-E72D297353CC}">
              <c16:uniqueId val="{00000000-A2E8-47DF-B231-9C1F4CC2F474}"/>
            </c:ext>
          </c:extLst>
        </c:ser>
        <c:dLbls>
          <c:showLegendKey val="0"/>
          <c:showVal val="0"/>
          <c:showCatName val="0"/>
          <c:showSerName val="0"/>
          <c:showPercent val="0"/>
          <c:showBubbleSize val="0"/>
        </c:dLbls>
        <c:gapWidth val="150"/>
        <c:axId val="152564120"/>
        <c:axId val="15256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284.52999999999997</c:v>
                </c:pt>
                <c:pt idx="1">
                  <c:v>276.26</c:v>
                </c:pt>
                <c:pt idx="2">
                  <c:v>215.28</c:v>
                </c:pt>
                <c:pt idx="3">
                  <c:v>207.96</c:v>
                </c:pt>
                <c:pt idx="4">
                  <c:v>194.31</c:v>
                </c:pt>
              </c:numCache>
            </c:numRef>
          </c:val>
          <c:smooth val="0"/>
          <c:extLst xmlns:c16r2="http://schemas.microsoft.com/office/drawing/2015/06/chart">
            <c:ext xmlns:c16="http://schemas.microsoft.com/office/drawing/2014/chart" uri="{C3380CC4-5D6E-409C-BE32-E72D297353CC}">
              <c16:uniqueId val="{00000001-A2E8-47DF-B231-9C1F4CC2F474}"/>
            </c:ext>
          </c:extLst>
        </c:ser>
        <c:dLbls>
          <c:showLegendKey val="0"/>
          <c:showVal val="0"/>
          <c:showCatName val="0"/>
          <c:showSerName val="0"/>
          <c:showPercent val="0"/>
          <c:showBubbleSize val="0"/>
        </c:dLbls>
        <c:marker val="1"/>
        <c:smooth val="0"/>
        <c:axId val="152564120"/>
        <c:axId val="152564512"/>
      </c:lineChart>
      <c:dateAx>
        <c:axId val="152564120"/>
        <c:scaling>
          <c:orientation val="minMax"/>
        </c:scaling>
        <c:delete val="1"/>
        <c:axPos val="b"/>
        <c:numFmt formatCode="ge" sourceLinked="1"/>
        <c:majorTickMark val="none"/>
        <c:minorTickMark val="none"/>
        <c:tickLblPos val="none"/>
        <c:crossAx val="152564512"/>
        <c:crosses val="autoZero"/>
        <c:auto val="1"/>
        <c:lblOffset val="100"/>
        <c:baseTimeUnit val="years"/>
      </c:dateAx>
      <c:valAx>
        <c:axId val="152564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2564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L9"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山形県　大江町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Cc2</v>
      </c>
      <c r="X8" s="71"/>
      <c r="Y8" s="71"/>
      <c r="Z8" s="71"/>
      <c r="AA8" s="71"/>
      <c r="AB8" s="71"/>
      <c r="AC8" s="71"/>
      <c r="AD8" s="72" t="str">
        <f>データ!$M$6</f>
        <v>非設置</v>
      </c>
      <c r="AE8" s="72"/>
      <c r="AF8" s="72"/>
      <c r="AG8" s="72"/>
      <c r="AH8" s="72"/>
      <c r="AI8" s="72"/>
      <c r="AJ8" s="72"/>
      <c r="AK8" s="3"/>
      <c r="AL8" s="66">
        <f>データ!S6</f>
        <v>8403</v>
      </c>
      <c r="AM8" s="66"/>
      <c r="AN8" s="66"/>
      <c r="AO8" s="66"/>
      <c r="AP8" s="66"/>
      <c r="AQ8" s="66"/>
      <c r="AR8" s="66"/>
      <c r="AS8" s="66"/>
      <c r="AT8" s="65">
        <f>データ!T6</f>
        <v>154.08000000000001</v>
      </c>
      <c r="AU8" s="65"/>
      <c r="AV8" s="65"/>
      <c r="AW8" s="65"/>
      <c r="AX8" s="65"/>
      <c r="AY8" s="65"/>
      <c r="AZ8" s="65"/>
      <c r="BA8" s="65"/>
      <c r="BB8" s="65">
        <f>データ!U6</f>
        <v>54.54</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51.78</v>
      </c>
      <c r="Q10" s="65"/>
      <c r="R10" s="65"/>
      <c r="S10" s="65"/>
      <c r="T10" s="65"/>
      <c r="U10" s="65"/>
      <c r="V10" s="65"/>
      <c r="W10" s="65">
        <f>データ!Q6</f>
        <v>96.64</v>
      </c>
      <c r="X10" s="65"/>
      <c r="Y10" s="65"/>
      <c r="Z10" s="65"/>
      <c r="AA10" s="65"/>
      <c r="AB10" s="65"/>
      <c r="AC10" s="65"/>
      <c r="AD10" s="66">
        <f>データ!R6</f>
        <v>3618</v>
      </c>
      <c r="AE10" s="66"/>
      <c r="AF10" s="66"/>
      <c r="AG10" s="66"/>
      <c r="AH10" s="66"/>
      <c r="AI10" s="66"/>
      <c r="AJ10" s="66"/>
      <c r="AK10" s="2"/>
      <c r="AL10" s="66">
        <f>データ!V6</f>
        <v>4309</v>
      </c>
      <c r="AM10" s="66"/>
      <c r="AN10" s="66"/>
      <c r="AO10" s="66"/>
      <c r="AP10" s="66"/>
      <c r="AQ10" s="66"/>
      <c r="AR10" s="66"/>
      <c r="AS10" s="66"/>
      <c r="AT10" s="65">
        <f>データ!W6</f>
        <v>1.64</v>
      </c>
      <c r="AU10" s="65"/>
      <c r="AV10" s="65"/>
      <c r="AW10" s="65"/>
      <c r="AX10" s="65"/>
      <c r="AY10" s="65"/>
      <c r="AZ10" s="65"/>
      <c r="BA10" s="65"/>
      <c r="BB10" s="65">
        <f>データ!X6</f>
        <v>2627.44</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125</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123</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124</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【707.33】</v>
      </c>
      <c r="I86" s="25" t="str">
        <f>データ!CA6</f>
        <v>【101.26】</v>
      </c>
      <c r="J86" s="25" t="str">
        <f>データ!CL6</f>
        <v>【136.39】</v>
      </c>
      <c r="K86" s="25" t="str">
        <f>データ!CW6</f>
        <v>【60.13】</v>
      </c>
      <c r="L86" s="25" t="str">
        <f>データ!DH6</f>
        <v>【95.06】</v>
      </c>
      <c r="M86" s="25" t="s">
        <v>56</v>
      </c>
      <c r="N86" s="25" t="s">
        <v>56</v>
      </c>
      <c r="O86" s="25" t="str">
        <f>データ!EO6</f>
        <v>【0.23】</v>
      </c>
    </row>
  </sheetData>
  <sheetProtection algorithmName="SHA-512" hashValue="w0/rzVz58C8qS/ZXOIGaqsYOrzSzbcC7XGh7oIATZC4IBuIBDazTahJDXvflNavdV2U6CxFvL7TUt+SJSxoxvg==" saltValue="OLBIRGsdeWY+SxSuoasRbQ=="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63240</v>
      </c>
      <c r="D6" s="32">
        <f t="shared" si="3"/>
        <v>47</v>
      </c>
      <c r="E6" s="32">
        <f t="shared" si="3"/>
        <v>17</v>
      </c>
      <c r="F6" s="32">
        <f t="shared" si="3"/>
        <v>1</v>
      </c>
      <c r="G6" s="32">
        <f t="shared" si="3"/>
        <v>0</v>
      </c>
      <c r="H6" s="32" t="str">
        <f t="shared" si="3"/>
        <v>山形県　大江町</v>
      </c>
      <c r="I6" s="32" t="str">
        <f t="shared" si="3"/>
        <v>法非適用</v>
      </c>
      <c r="J6" s="32" t="str">
        <f t="shared" si="3"/>
        <v>下水道事業</v>
      </c>
      <c r="K6" s="32" t="str">
        <f t="shared" si="3"/>
        <v>公共下水道</v>
      </c>
      <c r="L6" s="32" t="str">
        <f t="shared" si="3"/>
        <v>Cc2</v>
      </c>
      <c r="M6" s="32" t="str">
        <f t="shared" si="3"/>
        <v>非設置</v>
      </c>
      <c r="N6" s="33" t="str">
        <f t="shared" si="3"/>
        <v>-</v>
      </c>
      <c r="O6" s="33" t="str">
        <f t="shared" si="3"/>
        <v>該当数値なし</v>
      </c>
      <c r="P6" s="33">
        <f t="shared" si="3"/>
        <v>51.78</v>
      </c>
      <c r="Q6" s="33">
        <f t="shared" si="3"/>
        <v>96.64</v>
      </c>
      <c r="R6" s="33">
        <f t="shared" si="3"/>
        <v>3618</v>
      </c>
      <c r="S6" s="33">
        <f t="shared" si="3"/>
        <v>8403</v>
      </c>
      <c r="T6" s="33">
        <f t="shared" si="3"/>
        <v>154.08000000000001</v>
      </c>
      <c r="U6" s="33">
        <f t="shared" si="3"/>
        <v>54.54</v>
      </c>
      <c r="V6" s="33">
        <f t="shared" si="3"/>
        <v>4309</v>
      </c>
      <c r="W6" s="33">
        <f t="shared" si="3"/>
        <v>1.64</v>
      </c>
      <c r="X6" s="33">
        <f t="shared" si="3"/>
        <v>2627.44</v>
      </c>
      <c r="Y6" s="34">
        <f>IF(Y7="",NA(),Y7)</f>
        <v>100.71</v>
      </c>
      <c r="Z6" s="34">
        <f t="shared" ref="Z6:AH6" si="4">IF(Z7="",NA(),Z7)</f>
        <v>97.8</v>
      </c>
      <c r="AA6" s="34">
        <f t="shared" si="4"/>
        <v>99.82</v>
      </c>
      <c r="AB6" s="34">
        <f t="shared" si="4"/>
        <v>99.1</v>
      </c>
      <c r="AC6" s="34">
        <f t="shared" si="4"/>
        <v>98.27</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694.84</v>
      </c>
      <c r="BG6" s="34">
        <f t="shared" ref="BG6:BO6" si="7">IF(BG7="",NA(),BG7)</f>
        <v>673.95</v>
      </c>
      <c r="BH6" s="33">
        <f t="shared" si="7"/>
        <v>0</v>
      </c>
      <c r="BI6" s="33">
        <f t="shared" si="7"/>
        <v>0</v>
      </c>
      <c r="BJ6" s="34">
        <f t="shared" si="7"/>
        <v>1345.07</v>
      </c>
      <c r="BK6" s="34">
        <f t="shared" si="7"/>
        <v>1506.51</v>
      </c>
      <c r="BL6" s="34">
        <f t="shared" si="7"/>
        <v>1315.67</v>
      </c>
      <c r="BM6" s="34">
        <f t="shared" si="7"/>
        <v>1118.56</v>
      </c>
      <c r="BN6" s="34">
        <f t="shared" si="7"/>
        <v>1111.31</v>
      </c>
      <c r="BO6" s="34">
        <f t="shared" si="7"/>
        <v>966.33</v>
      </c>
      <c r="BP6" s="33" t="str">
        <f>IF(BP7="","",IF(BP7="-","【-】","【"&amp;SUBSTITUTE(TEXT(BP7,"#,##0.00"),"-","△")&amp;"】"))</f>
        <v>【707.33】</v>
      </c>
      <c r="BQ6" s="34">
        <f>IF(BQ7="",NA(),BQ7)</f>
        <v>100</v>
      </c>
      <c r="BR6" s="34">
        <f t="shared" ref="BR6:BZ6" si="8">IF(BR7="",NA(),BR7)</f>
        <v>100</v>
      </c>
      <c r="BS6" s="34">
        <f t="shared" si="8"/>
        <v>100</v>
      </c>
      <c r="BT6" s="34">
        <f t="shared" si="8"/>
        <v>100.04</v>
      </c>
      <c r="BU6" s="34">
        <f t="shared" si="8"/>
        <v>100</v>
      </c>
      <c r="BV6" s="34">
        <f t="shared" si="8"/>
        <v>57.33</v>
      </c>
      <c r="BW6" s="34">
        <f t="shared" si="8"/>
        <v>60.78</v>
      </c>
      <c r="BX6" s="34">
        <f t="shared" si="8"/>
        <v>72.33</v>
      </c>
      <c r="BY6" s="34">
        <f t="shared" si="8"/>
        <v>75.540000000000006</v>
      </c>
      <c r="BZ6" s="34">
        <f t="shared" si="8"/>
        <v>81.739999999999995</v>
      </c>
      <c r="CA6" s="33" t="str">
        <f>IF(CA7="","",IF(CA7="-","【-】","【"&amp;SUBSTITUTE(TEXT(CA7,"#,##0.00"),"-","△")&amp;"】"))</f>
        <v>【101.26】</v>
      </c>
      <c r="CB6" s="34">
        <f>IF(CB7="",NA(),CB7)</f>
        <v>185.82</v>
      </c>
      <c r="CC6" s="34">
        <f t="shared" ref="CC6:CK6" si="9">IF(CC7="",NA(),CC7)</f>
        <v>191.3</v>
      </c>
      <c r="CD6" s="34">
        <f t="shared" si="9"/>
        <v>191.86</v>
      </c>
      <c r="CE6" s="34">
        <f t="shared" si="9"/>
        <v>192.74</v>
      </c>
      <c r="CF6" s="34">
        <f t="shared" si="9"/>
        <v>194.01</v>
      </c>
      <c r="CG6" s="34">
        <f t="shared" si="9"/>
        <v>284.52999999999997</v>
      </c>
      <c r="CH6" s="34">
        <f t="shared" si="9"/>
        <v>276.26</v>
      </c>
      <c r="CI6" s="34">
        <f t="shared" si="9"/>
        <v>215.28</v>
      </c>
      <c r="CJ6" s="34">
        <f t="shared" si="9"/>
        <v>207.96</v>
      </c>
      <c r="CK6" s="34">
        <f t="shared" si="9"/>
        <v>194.31</v>
      </c>
      <c r="CL6" s="33" t="str">
        <f>IF(CL7="","",IF(CL7="-","【-】","【"&amp;SUBSTITUTE(TEXT(CL7,"#,##0.00"),"-","△")&amp;"】"))</f>
        <v>【136.39】</v>
      </c>
      <c r="CM6" s="34">
        <f>IF(CM7="",NA(),CM7)</f>
        <v>38.1</v>
      </c>
      <c r="CN6" s="34">
        <f t="shared" ref="CN6:CV6" si="10">IF(CN7="",NA(),CN7)</f>
        <v>37.840000000000003</v>
      </c>
      <c r="CO6" s="34">
        <f t="shared" si="10"/>
        <v>37.74</v>
      </c>
      <c r="CP6" s="34">
        <f t="shared" si="10"/>
        <v>39.020000000000003</v>
      </c>
      <c r="CQ6" s="34">
        <f t="shared" si="10"/>
        <v>39.18</v>
      </c>
      <c r="CR6" s="34">
        <f t="shared" si="10"/>
        <v>39.92</v>
      </c>
      <c r="CS6" s="34">
        <f t="shared" si="10"/>
        <v>41.63</v>
      </c>
      <c r="CT6" s="34">
        <f t="shared" si="10"/>
        <v>54.67</v>
      </c>
      <c r="CU6" s="34">
        <f t="shared" si="10"/>
        <v>53.51</v>
      </c>
      <c r="CV6" s="34">
        <f t="shared" si="10"/>
        <v>53.5</v>
      </c>
      <c r="CW6" s="33" t="str">
        <f>IF(CW7="","",IF(CW7="-","【-】","【"&amp;SUBSTITUTE(TEXT(CW7,"#,##0.00"),"-","△")&amp;"】"))</f>
        <v>【60.13】</v>
      </c>
      <c r="CX6" s="34">
        <f>IF(CX7="",NA(),CX7)</f>
        <v>74.849999999999994</v>
      </c>
      <c r="CY6" s="34">
        <f t="shared" ref="CY6:DG6" si="11">IF(CY7="",NA(),CY7)</f>
        <v>74.709999999999994</v>
      </c>
      <c r="CZ6" s="34">
        <f t="shared" si="11"/>
        <v>76.260000000000005</v>
      </c>
      <c r="DA6" s="34">
        <f t="shared" si="11"/>
        <v>77.430000000000007</v>
      </c>
      <c r="DB6" s="34">
        <f t="shared" si="11"/>
        <v>76.98</v>
      </c>
      <c r="DC6" s="34">
        <f t="shared" si="11"/>
        <v>65.86</v>
      </c>
      <c r="DD6" s="34">
        <f t="shared" si="11"/>
        <v>66.33</v>
      </c>
      <c r="DE6" s="34">
        <f t="shared" si="11"/>
        <v>83.8</v>
      </c>
      <c r="DF6" s="34">
        <f t="shared" si="11"/>
        <v>83.91</v>
      </c>
      <c r="DG6" s="34">
        <f t="shared" si="11"/>
        <v>83.51</v>
      </c>
      <c r="DH6" s="33" t="str">
        <f>IF(DH7="","",IF(DH7="-","【-】","【"&amp;SUBSTITUTE(TEXT(DH7,"#,##0.00"),"-","△")&amp;"】"))</f>
        <v>【95.06】</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0.19</v>
      </c>
      <c r="EK6" s="34">
        <f t="shared" si="14"/>
        <v>0.16</v>
      </c>
      <c r="EL6" s="34">
        <f t="shared" si="14"/>
        <v>0.11</v>
      </c>
      <c r="EM6" s="34">
        <f t="shared" si="14"/>
        <v>0.15</v>
      </c>
      <c r="EN6" s="34">
        <f t="shared" si="14"/>
        <v>0.16</v>
      </c>
      <c r="EO6" s="33" t="str">
        <f>IF(EO7="","",IF(EO7="-","【-】","【"&amp;SUBSTITUTE(TEXT(EO7,"#,##0.00"),"-","△")&amp;"】"))</f>
        <v>【0.23】</v>
      </c>
    </row>
    <row r="7" spans="1:145" s="35" customFormat="1" x14ac:dyDescent="0.15">
      <c r="A7" s="27"/>
      <c r="B7" s="36">
        <v>2017</v>
      </c>
      <c r="C7" s="36">
        <v>63240</v>
      </c>
      <c r="D7" s="36">
        <v>47</v>
      </c>
      <c r="E7" s="36">
        <v>17</v>
      </c>
      <c r="F7" s="36">
        <v>1</v>
      </c>
      <c r="G7" s="36">
        <v>0</v>
      </c>
      <c r="H7" s="36" t="s">
        <v>110</v>
      </c>
      <c r="I7" s="36" t="s">
        <v>111</v>
      </c>
      <c r="J7" s="36" t="s">
        <v>112</v>
      </c>
      <c r="K7" s="36" t="s">
        <v>113</v>
      </c>
      <c r="L7" s="36" t="s">
        <v>114</v>
      </c>
      <c r="M7" s="36" t="s">
        <v>115</v>
      </c>
      <c r="N7" s="37" t="s">
        <v>116</v>
      </c>
      <c r="O7" s="37" t="s">
        <v>117</v>
      </c>
      <c r="P7" s="37">
        <v>51.78</v>
      </c>
      <c r="Q7" s="37">
        <v>96.64</v>
      </c>
      <c r="R7" s="37">
        <v>3618</v>
      </c>
      <c r="S7" s="37">
        <v>8403</v>
      </c>
      <c r="T7" s="37">
        <v>154.08000000000001</v>
      </c>
      <c r="U7" s="37">
        <v>54.54</v>
      </c>
      <c r="V7" s="37">
        <v>4309</v>
      </c>
      <c r="W7" s="37">
        <v>1.64</v>
      </c>
      <c r="X7" s="37">
        <v>2627.44</v>
      </c>
      <c r="Y7" s="37">
        <v>100.71</v>
      </c>
      <c r="Z7" s="37">
        <v>97.8</v>
      </c>
      <c r="AA7" s="37">
        <v>99.82</v>
      </c>
      <c r="AB7" s="37">
        <v>99.1</v>
      </c>
      <c r="AC7" s="37">
        <v>98.27</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694.84</v>
      </c>
      <c r="BG7" s="37">
        <v>673.95</v>
      </c>
      <c r="BH7" s="37">
        <v>0</v>
      </c>
      <c r="BI7" s="37">
        <v>0</v>
      </c>
      <c r="BJ7" s="37">
        <v>1345.07</v>
      </c>
      <c r="BK7" s="37">
        <v>1506.51</v>
      </c>
      <c r="BL7" s="37">
        <v>1315.67</v>
      </c>
      <c r="BM7" s="37">
        <v>1118.56</v>
      </c>
      <c r="BN7" s="37">
        <v>1111.31</v>
      </c>
      <c r="BO7" s="37">
        <v>966.33</v>
      </c>
      <c r="BP7" s="37">
        <v>707.33</v>
      </c>
      <c r="BQ7" s="37">
        <v>100</v>
      </c>
      <c r="BR7" s="37">
        <v>100</v>
      </c>
      <c r="BS7" s="37">
        <v>100</v>
      </c>
      <c r="BT7" s="37">
        <v>100.04</v>
      </c>
      <c r="BU7" s="37">
        <v>100</v>
      </c>
      <c r="BV7" s="37">
        <v>57.33</v>
      </c>
      <c r="BW7" s="37">
        <v>60.78</v>
      </c>
      <c r="BX7" s="37">
        <v>72.33</v>
      </c>
      <c r="BY7" s="37">
        <v>75.540000000000006</v>
      </c>
      <c r="BZ7" s="37">
        <v>81.739999999999995</v>
      </c>
      <c r="CA7" s="37">
        <v>101.26</v>
      </c>
      <c r="CB7" s="37">
        <v>185.82</v>
      </c>
      <c r="CC7" s="37">
        <v>191.3</v>
      </c>
      <c r="CD7" s="37">
        <v>191.86</v>
      </c>
      <c r="CE7" s="37">
        <v>192.74</v>
      </c>
      <c r="CF7" s="37">
        <v>194.01</v>
      </c>
      <c r="CG7" s="37">
        <v>284.52999999999997</v>
      </c>
      <c r="CH7" s="37">
        <v>276.26</v>
      </c>
      <c r="CI7" s="37">
        <v>215.28</v>
      </c>
      <c r="CJ7" s="37">
        <v>207.96</v>
      </c>
      <c r="CK7" s="37">
        <v>194.31</v>
      </c>
      <c r="CL7" s="37">
        <v>136.38999999999999</v>
      </c>
      <c r="CM7" s="37">
        <v>38.1</v>
      </c>
      <c r="CN7" s="37">
        <v>37.840000000000003</v>
      </c>
      <c r="CO7" s="37">
        <v>37.74</v>
      </c>
      <c r="CP7" s="37">
        <v>39.020000000000003</v>
      </c>
      <c r="CQ7" s="37">
        <v>39.18</v>
      </c>
      <c r="CR7" s="37">
        <v>39.92</v>
      </c>
      <c r="CS7" s="37">
        <v>41.63</v>
      </c>
      <c r="CT7" s="37">
        <v>54.67</v>
      </c>
      <c r="CU7" s="37">
        <v>53.51</v>
      </c>
      <c r="CV7" s="37">
        <v>53.5</v>
      </c>
      <c r="CW7" s="37">
        <v>60.13</v>
      </c>
      <c r="CX7" s="37">
        <v>74.849999999999994</v>
      </c>
      <c r="CY7" s="37">
        <v>74.709999999999994</v>
      </c>
      <c r="CZ7" s="37">
        <v>76.260000000000005</v>
      </c>
      <c r="DA7" s="37">
        <v>77.430000000000007</v>
      </c>
      <c r="DB7" s="37">
        <v>76.98</v>
      </c>
      <c r="DC7" s="37">
        <v>65.86</v>
      </c>
      <c r="DD7" s="37">
        <v>66.33</v>
      </c>
      <c r="DE7" s="37">
        <v>83.8</v>
      </c>
      <c r="DF7" s="37">
        <v>83.91</v>
      </c>
      <c r="DG7" s="37">
        <v>83.51</v>
      </c>
      <c r="DH7" s="37">
        <v>95.06</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0.19</v>
      </c>
      <c r="EK7" s="37">
        <v>0.16</v>
      </c>
      <c r="EL7" s="37">
        <v>0.11</v>
      </c>
      <c r="EM7" s="37">
        <v>0.15</v>
      </c>
      <c r="EN7" s="37">
        <v>0.16</v>
      </c>
      <c r="EO7" s="37">
        <v>0.23</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2019-02-05T02:08:13Z</cp:lastPrinted>
  <dcterms:created xsi:type="dcterms:W3CDTF">2018-12-03T08:59:57Z</dcterms:created>
  <dcterms:modified xsi:type="dcterms:W3CDTF">2019-02-05T02:09:42Z</dcterms:modified>
  <cp:category/>
</cp:coreProperties>
</file>