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201.170\050建設水道課\051建水庶務係\調査関係\R40118経営比較分析\"/>
    </mc:Choice>
  </mc:AlternateContent>
  <workbookProtection workbookAlgorithmName="SHA-512" workbookHashValue="w2Fze5jYSIgg23PVXve/fPv8fl3+G+GoE4PHBuJ9qyGiRkOWaQmHqDFn+4fEU0tL0NmQhQYvemuRCnco8/ztew==" workbookSaltValue="Zlqa1NAnAWsRjxMgw4JRWA==" workbookSpinCount="100000" lockStructure="1"/>
  <bookViews>
    <workbookView xWindow="0" yWindow="0" windowWidth="10770" windowHeight="576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I86" i="4"/>
  <c r="E86" i="4"/>
  <c r="AT10" i="4"/>
  <c r="AL10" i="4"/>
  <c r="I10" i="4"/>
  <c r="BB8" i="4"/>
  <c r="AL8" i="4"/>
  <c r="P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<sst xmlns="http://schemas.openxmlformats.org/spreadsheetml/2006/main" count="236" uniqueCount="120">
  <si>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</si>
  <si>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</si>
  <si>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</si>
  <si>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</si>
  <si>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</si>
  <si>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</si>
  <si>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</si>
  <si>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</si>
  <si>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</si>
  <si>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</si>
  <si>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</si>
  <si>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</si>
  <si>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</si>
  <si>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</si>
  <si>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</si>
  <si>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</si>
  <si>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</si>
  <si>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</si>
  <si>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</si>
  <si>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</si>
  <si>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</si>
  <si>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</si>
  <si>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</si>
  <si>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</si>
  <si>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</si>
  <si>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</si>
  <si>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</si>
  <si>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</si>
  <si>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</si>
  <si>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</si>
  <si>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</si>
  <si>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</si>
  <si>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</si>
  <si>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</si>
  <si>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</si>
  <si>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</si>
  <si>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</si>
  <si>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</si>
  <si>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</si>
  <si>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</si>
  <si>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</si>
  <si>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</si>
  <si>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</si>
  <si>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</si>
  <si>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</si>
  <si>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</si>
  <si>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</si>
  <si>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</si>
  <si>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</si>
  <si>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</si>
  <si>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</si>
  <si>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</si>
  <si>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</si>
  <si>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</si>
  <si>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</si>
  <si>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</si>
  <si>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</si>
  <si>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</si>
  <si>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</si>
  <si>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</si>
  <si>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</si>
  <si>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</si>
  <si>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</si>
  <si>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</si>
  <si>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</si>
  <si>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</si>
  <si>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</si>
  <si>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</si>
  <si>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</si>
  <si>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</si>
  <si>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</si>
  <si>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</si>
  <si>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</si>
  <si>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</si>
  <si>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</si>
  <si>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</si>
  <si>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</si>
  <si>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</si>
  <si>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</si>
  <si>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</si>
  <si>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</si>
  <si>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</si>
  <si>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</si>
  <si>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</si>
  <si>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</si>
  <si>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</si>
  <si>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</si>
  <si>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</si>
  <si>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</si>
  <si>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</si>
  <si>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</si>
  <si>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</si>
  <si>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</si>
  <si>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</si>
  <si>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</si>
  <si>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</si>
  <si>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</si>
  <si>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大江町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</si>
  <si>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</si>
  <si>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</si>
  <si>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</si>
  <si>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</si>
  <si>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</si>
  <si>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</si>
  <si>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</si>
  <si>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</si>
  <si>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</si>
  <si>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</si>
  <si>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</si>
  <si>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</si>
  <si>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</si>
  <si>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</si>
  <si>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</si>
  <si>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</si>
  <si>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</si>
  <si>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</si>
  <si>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</si>
  <si>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各指標について、良好値はその継続、不良値はその改善に向けた方策の検討、並びに長期的な視点（概ね50年後）に立った下水道施設の改修等に係る経営計画に基づきながら事業を展開していくことで、健全な経営を持続させ、住民生活と公衆衛生の向上につなげられるよう引き続き努めていくこととしたい。</t>
  </si>
  <si>
    <t>　
  供用開始後最長21年と下水道施設の更新時期にはまだ達しておらず、現状として老朽化に伴う施設の不具合は特段生じていない状況である。しかしながら、機械・電気設備においては、耐用年数により更新工事が必要な個所が生じてきている。
　ついては、今後確実に進行する老朽化対策のため、管渠及び処理場のストックマネジメント計画を策定、更新していくとともに、きめ細かなメンテナンスを継続して実施することで、可能な限り施設や設備の劣化を抑えることとしたい。
　また、下水道施設のストックマネジメント計画を策定し財政分析等を行うことで、維持管理費用の将来負担の軽減を図っていくこととしたい。</t>
    <rPh sb="21" eb="23">
      <t>コウシン</t>
    </rPh>
    <rPh sb="23" eb="25">
      <t>ジキ</t>
    </rPh>
    <rPh sb="29" eb="30">
      <t>タッ</t>
    </rPh>
    <rPh sb="75" eb="77">
      <t>キカイ</t>
    </rPh>
    <rPh sb="78" eb="80">
      <t>デンキ</t>
    </rPh>
    <rPh sb="80" eb="82">
      <t>セツビ</t>
    </rPh>
    <rPh sb="88" eb="90">
      <t>タイヨウ</t>
    </rPh>
    <rPh sb="90" eb="92">
      <t>ネンスウ</t>
    </rPh>
    <rPh sb="95" eb="97">
      <t>コウシン</t>
    </rPh>
    <rPh sb="97" eb="99">
      <t>コウジ</t>
    </rPh>
    <rPh sb="100" eb="102">
      <t>ヒツヨウ</t>
    </rPh>
    <rPh sb="103" eb="105">
      <t>カショ</t>
    </rPh>
    <rPh sb="106" eb="107">
      <t>ショウ</t>
    </rPh>
    <phoneticPr fontId="4"/>
  </si>
  <si>
    <t>　
  経営の健全化・効率性を示す各指標は、概ね良好な状況となっていたが、当該年度については経費回収率が100%を下回っており、一般会計への依存度を低減させる必要がある。
　ついては、事業の広域化・共同化を検討するなど、更なる経費削減のための方策を検討・実施するとともに、全国平均より低調となっている水洗化率及び施設利用率を向上させるため、未接続者・世帯への接続勧奨の対策を講じ、接続につなげていくことで、下水道財政の根幹をなす使用料収入の増加を図っていくこととしたい。
※④企業債残高対事業規模比率(%)のH29については前年度より増加しているが、これは地方公営企業決算統計調査の数値計上に誤りがあったためであり本来当該値は0.00となる。</t>
    <rPh sb="37" eb="39">
      <t>トウガイ</t>
    </rPh>
    <rPh sb="39" eb="41">
      <t>ネンド</t>
    </rPh>
    <rPh sb="46" eb="48">
      <t>ケイヒ</t>
    </rPh>
    <rPh sb="48" eb="50">
      <t>カイシュウ</t>
    </rPh>
    <rPh sb="50" eb="51">
      <t>リツ</t>
    </rPh>
    <rPh sb="57" eb="59">
      <t>シタマワ</t>
    </rPh>
    <rPh sb="64" eb="66">
      <t>イッパン</t>
    </rPh>
    <rPh sb="66" eb="68">
      <t>カイケイ</t>
    </rPh>
    <rPh sb="70" eb="73">
      <t>イゾンド</t>
    </rPh>
    <rPh sb="74" eb="76">
      <t>テイゲン</t>
    </rPh>
    <rPh sb="79" eb="81">
      <t>ヒツヨウ</t>
    </rPh>
    <rPh sb="92" eb="94">
      <t>ジギョウ</t>
    </rPh>
    <rPh sb="95" eb="98">
      <t>コウイキカ</t>
    </rPh>
    <rPh sb="99" eb="102">
      <t>キョウドウカ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</si>
</sst>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980-4E91-B8CA-FEE161FD1BA9}"/>
            </c:ext>
          </c:extLst>
        </c:ser>
        <c:dLbls>
          <c:showLegendKey val="0"/>
          <c:showVal val="0"/>
          <c:showCatName val="0"/>
          <c:showSerName val="0"/>
          <c:showPercent val="0"/>
          <c:showBubbleSize val="0"/>
        </c:dLbls>
        <c:gapWidth val="150"/>
        <c:axId val="277489048"/>
        <c:axId val="27749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0.16</c:v>
                </c:pt>
                <c:pt idx="2">
                  <c:v>0.13</c:v>
                </c:pt>
                <c:pt idx="3">
                  <c:v>0.1</c:v>
                </c:pt>
                <c:pt idx="4">
                  <c:v>0.32</c:v>
                </c:pt>
              </c:numCache>
            </c:numRef>
          </c:val>
          <c:smooth val="0"/>
          <c:extLst xmlns:c16r2="http://schemas.microsoft.com/office/drawing/2015/06/chart">
            <c:ext xmlns:c16="http://schemas.microsoft.com/office/drawing/2014/chart" uri="{C3380CC4-5D6E-409C-BE32-E72D297353CC}">
              <c16:uniqueId val="{00000001-4980-4E91-B8CA-FEE161FD1BA9}"/>
            </c:ext>
          </c:extLst>
        </c:ser>
        <c:dLbls>
          <c:showLegendKey val="0"/>
          <c:showVal val="0"/>
          <c:showCatName val="0"/>
          <c:showSerName val="0"/>
          <c:showPercent val="0"/>
          <c:showBubbleSize val="0"/>
        </c:dLbls>
        <c:marker val="1"/>
        <c:smooth val="0"/>
        <c:axId val="277489048"/>
        <c:axId val="277491792"/>
      </c:lineChart>
      <c:dateAx>
        <c:axId val="277489048"/>
        <c:scaling>
          <c:orientation val="minMax"/>
        </c:scaling>
        <c:delete val="1"/>
        <c:axPos val="b"/>
        <c:numFmt formatCode="&quot;H&quot;yy" sourceLinked="1"/>
        <c:majorTickMark val="none"/>
        <c:minorTickMark val="none"/>
        <c:tickLblPos val="none"/>
        <c:crossAx val="277491792"/>
        <c:crosses val="autoZero"/>
        <c:auto val="1"/>
        <c:lblOffset val="100"/>
        <c:baseTimeUnit val="years"/>
      </c:dateAx>
      <c:valAx>
        <c:axId val="27749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489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39.020000000000003</c:v>
                </c:pt>
                <c:pt idx="1">
                  <c:v>39.18</c:v>
                </c:pt>
                <c:pt idx="2">
                  <c:v>39.85</c:v>
                </c:pt>
                <c:pt idx="3">
                  <c:v>39.07</c:v>
                </c:pt>
                <c:pt idx="4">
                  <c:v>41.13</c:v>
                </c:pt>
              </c:numCache>
            </c:numRef>
          </c:val>
          <c:extLst xmlns:c16r2="http://schemas.microsoft.com/office/drawing/2015/06/chart">
            <c:ext xmlns:c16="http://schemas.microsoft.com/office/drawing/2014/chart" uri="{C3380CC4-5D6E-409C-BE32-E72D297353CC}">
              <c16:uniqueId val="{00000000-55F9-4FFF-83BE-43C855CE448F}"/>
            </c:ext>
          </c:extLst>
        </c:ser>
        <c:dLbls>
          <c:showLegendKey val="0"/>
          <c:showVal val="0"/>
          <c:showCatName val="0"/>
          <c:showSerName val="0"/>
          <c:showPercent val="0"/>
          <c:showBubbleSize val="0"/>
        </c:dLbls>
        <c:gapWidth val="150"/>
        <c:axId val="336057088"/>
        <c:axId val="33605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53.51</c:v>
                </c:pt>
                <c:pt idx="1">
                  <c:v>53.5</c:v>
                </c:pt>
                <c:pt idx="2">
                  <c:v>52.58</c:v>
                </c:pt>
                <c:pt idx="3">
                  <c:v>49.27</c:v>
                </c:pt>
                <c:pt idx="4">
                  <c:v>49.47</c:v>
                </c:pt>
              </c:numCache>
            </c:numRef>
          </c:val>
          <c:smooth val="0"/>
          <c:extLst xmlns:c16r2="http://schemas.microsoft.com/office/drawing/2015/06/chart">
            <c:ext xmlns:c16="http://schemas.microsoft.com/office/drawing/2014/chart" uri="{C3380CC4-5D6E-409C-BE32-E72D297353CC}">
              <c16:uniqueId val="{00000001-55F9-4FFF-83BE-43C855CE448F}"/>
            </c:ext>
          </c:extLst>
        </c:ser>
        <c:dLbls>
          <c:showLegendKey val="0"/>
          <c:showVal val="0"/>
          <c:showCatName val="0"/>
          <c:showSerName val="0"/>
          <c:showPercent val="0"/>
          <c:showBubbleSize val="0"/>
        </c:dLbls>
        <c:marker val="1"/>
        <c:smooth val="0"/>
        <c:axId val="336057088"/>
        <c:axId val="336055520"/>
      </c:lineChart>
      <c:dateAx>
        <c:axId val="336057088"/>
        <c:scaling>
          <c:orientation val="minMax"/>
        </c:scaling>
        <c:delete val="1"/>
        <c:axPos val="b"/>
        <c:numFmt formatCode="&quot;H&quot;yy" sourceLinked="1"/>
        <c:majorTickMark val="none"/>
        <c:minorTickMark val="none"/>
        <c:tickLblPos val="none"/>
        <c:crossAx val="336055520"/>
        <c:crosses val="autoZero"/>
        <c:auto val="1"/>
        <c:lblOffset val="100"/>
        <c:baseTimeUnit val="years"/>
      </c:dateAx>
      <c:valAx>
        <c:axId val="33605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05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77.430000000000007</c:v>
                </c:pt>
                <c:pt idx="1">
                  <c:v>76.98</c:v>
                </c:pt>
                <c:pt idx="2">
                  <c:v>79.33</c:v>
                </c:pt>
                <c:pt idx="3">
                  <c:v>79.88</c:v>
                </c:pt>
                <c:pt idx="4">
                  <c:v>81.34</c:v>
                </c:pt>
              </c:numCache>
            </c:numRef>
          </c:val>
          <c:extLst xmlns:c16r2="http://schemas.microsoft.com/office/drawing/2015/06/chart">
            <c:ext xmlns:c16="http://schemas.microsoft.com/office/drawing/2014/chart" uri="{C3380CC4-5D6E-409C-BE32-E72D297353CC}">
              <c16:uniqueId val="{00000000-EF96-4902-8310-7E6820AB906F}"/>
            </c:ext>
          </c:extLst>
        </c:ser>
        <c:dLbls>
          <c:showLegendKey val="0"/>
          <c:showVal val="0"/>
          <c:showCatName val="0"/>
          <c:showSerName val="0"/>
          <c:showPercent val="0"/>
          <c:showBubbleSize val="0"/>
        </c:dLbls>
        <c:gapWidth val="150"/>
        <c:axId val="336053560"/>
        <c:axId val="33605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83.91</c:v>
                </c:pt>
                <c:pt idx="1">
                  <c:v>83.51</c:v>
                </c:pt>
                <c:pt idx="2">
                  <c:v>83.02</c:v>
                </c:pt>
                <c:pt idx="3">
                  <c:v>83.16</c:v>
                </c:pt>
                <c:pt idx="4">
                  <c:v>82.06</c:v>
                </c:pt>
              </c:numCache>
            </c:numRef>
          </c:val>
          <c:smooth val="0"/>
          <c:extLst xmlns:c16r2="http://schemas.microsoft.com/office/drawing/2015/06/chart">
            <c:ext xmlns:c16="http://schemas.microsoft.com/office/drawing/2014/chart" uri="{C3380CC4-5D6E-409C-BE32-E72D297353CC}">
              <c16:uniqueId val="{00000001-EF96-4902-8310-7E6820AB906F}"/>
            </c:ext>
          </c:extLst>
        </c:ser>
        <c:dLbls>
          <c:showLegendKey val="0"/>
          <c:showVal val="0"/>
          <c:showCatName val="0"/>
          <c:showSerName val="0"/>
          <c:showPercent val="0"/>
          <c:showBubbleSize val="0"/>
        </c:dLbls>
        <c:marker val="1"/>
        <c:smooth val="0"/>
        <c:axId val="336053560"/>
        <c:axId val="336057872"/>
      </c:lineChart>
      <c:dateAx>
        <c:axId val="336053560"/>
        <c:scaling>
          <c:orientation val="minMax"/>
        </c:scaling>
        <c:delete val="1"/>
        <c:axPos val="b"/>
        <c:numFmt formatCode="&quot;H&quot;yy" sourceLinked="1"/>
        <c:majorTickMark val="none"/>
        <c:minorTickMark val="none"/>
        <c:tickLblPos val="none"/>
        <c:crossAx val="336057872"/>
        <c:crosses val="autoZero"/>
        <c:auto val="1"/>
        <c:lblOffset val="100"/>
        <c:baseTimeUnit val="years"/>
      </c:dateAx>
      <c:valAx>
        <c:axId val="33605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053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99.1</c:v>
                </c:pt>
                <c:pt idx="1">
                  <c:v>98.27</c:v>
                </c:pt>
                <c:pt idx="2">
                  <c:v>99.35</c:v>
                </c:pt>
                <c:pt idx="3">
                  <c:v>100.11</c:v>
                </c:pt>
                <c:pt idx="4">
                  <c:v>98.16</c:v>
                </c:pt>
              </c:numCache>
            </c:numRef>
          </c:val>
          <c:extLst xmlns:c16r2="http://schemas.microsoft.com/office/drawing/2015/06/chart">
            <c:ext xmlns:c16="http://schemas.microsoft.com/office/drawing/2014/chart" uri="{C3380CC4-5D6E-409C-BE32-E72D297353CC}">
              <c16:uniqueId val="{00000000-F5CD-4370-B0A8-1B247E02CD81}"/>
            </c:ext>
          </c:extLst>
        </c:ser>
        <c:dLbls>
          <c:showLegendKey val="0"/>
          <c:showVal val="0"/>
          <c:showCatName val="0"/>
          <c:showSerName val="0"/>
          <c:showPercent val="0"/>
          <c:showBubbleSize val="0"/>
        </c:dLbls>
        <c:gapWidth val="150"/>
        <c:axId val="277486696"/>
        <c:axId val="27749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5CD-4370-B0A8-1B247E02CD81}"/>
            </c:ext>
          </c:extLst>
        </c:ser>
        <c:dLbls>
          <c:showLegendKey val="0"/>
          <c:showVal val="0"/>
          <c:showCatName val="0"/>
          <c:showSerName val="0"/>
          <c:showPercent val="0"/>
          <c:showBubbleSize val="0"/>
        </c:dLbls>
        <c:marker val="1"/>
        <c:smooth val="0"/>
        <c:axId val="277486696"/>
        <c:axId val="277492576"/>
      </c:lineChart>
      <c:dateAx>
        <c:axId val="277486696"/>
        <c:scaling>
          <c:orientation val="minMax"/>
        </c:scaling>
        <c:delete val="1"/>
        <c:axPos val="b"/>
        <c:numFmt formatCode="&quot;H&quot;yy" sourceLinked="1"/>
        <c:majorTickMark val="none"/>
        <c:minorTickMark val="none"/>
        <c:tickLblPos val="none"/>
        <c:crossAx val="277492576"/>
        <c:crosses val="autoZero"/>
        <c:auto val="1"/>
        <c:lblOffset val="100"/>
        <c:baseTimeUnit val="years"/>
      </c:dateAx>
      <c:valAx>
        <c:axId val="27749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48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D30-4729-8E91-9DE9A3D26F4E}"/>
            </c:ext>
          </c:extLst>
        </c:ser>
        <c:dLbls>
          <c:showLegendKey val="0"/>
          <c:showVal val="0"/>
          <c:showCatName val="0"/>
          <c:showSerName val="0"/>
          <c:showPercent val="0"/>
          <c:showBubbleSize val="0"/>
        </c:dLbls>
        <c:gapWidth val="150"/>
        <c:axId val="277485520"/>
        <c:axId val="277487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30-4729-8E91-9DE9A3D26F4E}"/>
            </c:ext>
          </c:extLst>
        </c:ser>
        <c:dLbls>
          <c:showLegendKey val="0"/>
          <c:showVal val="0"/>
          <c:showCatName val="0"/>
          <c:showSerName val="0"/>
          <c:showPercent val="0"/>
          <c:showBubbleSize val="0"/>
        </c:dLbls>
        <c:marker val="1"/>
        <c:smooth val="0"/>
        <c:axId val="277485520"/>
        <c:axId val="277487088"/>
      </c:lineChart>
      <c:dateAx>
        <c:axId val="277485520"/>
        <c:scaling>
          <c:orientation val="minMax"/>
        </c:scaling>
        <c:delete val="1"/>
        <c:axPos val="b"/>
        <c:numFmt formatCode="&quot;H&quot;yy" sourceLinked="1"/>
        <c:majorTickMark val="none"/>
        <c:minorTickMark val="none"/>
        <c:tickLblPos val="none"/>
        <c:crossAx val="277487088"/>
        <c:crosses val="autoZero"/>
        <c:auto val="1"/>
        <c:lblOffset val="100"/>
        <c:baseTimeUnit val="years"/>
      </c:dateAx>
      <c:valAx>
        <c:axId val="27748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48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1A5-4749-A223-F50802FA9C67}"/>
            </c:ext>
          </c:extLst>
        </c:ser>
        <c:dLbls>
          <c:showLegendKey val="0"/>
          <c:showVal val="0"/>
          <c:showCatName val="0"/>
          <c:showSerName val="0"/>
          <c:showPercent val="0"/>
          <c:showBubbleSize val="0"/>
        </c:dLbls>
        <c:gapWidth val="150"/>
        <c:axId val="336268888"/>
        <c:axId val="33627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1A5-4749-A223-F50802FA9C67}"/>
            </c:ext>
          </c:extLst>
        </c:ser>
        <c:dLbls>
          <c:showLegendKey val="0"/>
          <c:showVal val="0"/>
          <c:showCatName val="0"/>
          <c:showSerName val="0"/>
          <c:showPercent val="0"/>
          <c:showBubbleSize val="0"/>
        </c:dLbls>
        <c:marker val="1"/>
        <c:smooth val="0"/>
        <c:axId val="336268888"/>
        <c:axId val="336271632"/>
      </c:lineChart>
      <c:dateAx>
        <c:axId val="336268888"/>
        <c:scaling>
          <c:orientation val="minMax"/>
        </c:scaling>
        <c:delete val="1"/>
        <c:axPos val="b"/>
        <c:numFmt formatCode="&quot;H&quot;yy" sourceLinked="1"/>
        <c:majorTickMark val="none"/>
        <c:minorTickMark val="none"/>
        <c:tickLblPos val="none"/>
        <c:crossAx val="336271632"/>
        <c:crosses val="autoZero"/>
        <c:auto val="1"/>
        <c:lblOffset val="100"/>
        <c:baseTimeUnit val="years"/>
      </c:dateAx>
      <c:valAx>
        <c:axId val="33627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268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66D-4745-B295-AD94B74376ED}"/>
            </c:ext>
          </c:extLst>
        </c:ser>
        <c:dLbls>
          <c:showLegendKey val="0"/>
          <c:showVal val="0"/>
          <c:showCatName val="0"/>
          <c:showSerName val="0"/>
          <c:showPercent val="0"/>
          <c:showBubbleSize val="0"/>
        </c:dLbls>
        <c:gapWidth val="150"/>
        <c:axId val="336273984"/>
        <c:axId val="336273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66D-4745-B295-AD94B74376ED}"/>
            </c:ext>
          </c:extLst>
        </c:ser>
        <c:dLbls>
          <c:showLegendKey val="0"/>
          <c:showVal val="0"/>
          <c:showCatName val="0"/>
          <c:showSerName val="0"/>
          <c:showPercent val="0"/>
          <c:showBubbleSize val="0"/>
        </c:dLbls>
        <c:marker val="1"/>
        <c:smooth val="0"/>
        <c:axId val="336273984"/>
        <c:axId val="336273592"/>
      </c:lineChart>
      <c:dateAx>
        <c:axId val="336273984"/>
        <c:scaling>
          <c:orientation val="minMax"/>
        </c:scaling>
        <c:delete val="1"/>
        <c:axPos val="b"/>
        <c:numFmt formatCode="&quot;H&quot;yy" sourceLinked="1"/>
        <c:majorTickMark val="none"/>
        <c:minorTickMark val="none"/>
        <c:tickLblPos val="none"/>
        <c:crossAx val="336273592"/>
        <c:crosses val="autoZero"/>
        <c:auto val="1"/>
        <c:lblOffset val="100"/>
        <c:baseTimeUnit val="years"/>
      </c:dateAx>
      <c:valAx>
        <c:axId val="336273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27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3A9-4406-AD0B-47CB516D2C35}"/>
            </c:ext>
          </c:extLst>
        </c:ser>
        <c:dLbls>
          <c:showLegendKey val="0"/>
          <c:showVal val="0"/>
          <c:showCatName val="0"/>
          <c:showSerName val="0"/>
          <c:showPercent val="0"/>
          <c:showBubbleSize val="0"/>
        </c:dLbls>
        <c:gapWidth val="150"/>
        <c:axId val="336272416"/>
        <c:axId val="336270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3A9-4406-AD0B-47CB516D2C35}"/>
            </c:ext>
          </c:extLst>
        </c:ser>
        <c:dLbls>
          <c:showLegendKey val="0"/>
          <c:showVal val="0"/>
          <c:showCatName val="0"/>
          <c:showSerName val="0"/>
          <c:showPercent val="0"/>
          <c:showBubbleSize val="0"/>
        </c:dLbls>
        <c:marker val="1"/>
        <c:smooth val="0"/>
        <c:axId val="336272416"/>
        <c:axId val="336270456"/>
      </c:lineChart>
      <c:dateAx>
        <c:axId val="336272416"/>
        <c:scaling>
          <c:orientation val="minMax"/>
        </c:scaling>
        <c:delete val="1"/>
        <c:axPos val="b"/>
        <c:numFmt formatCode="&quot;H&quot;yy" sourceLinked="1"/>
        <c:majorTickMark val="none"/>
        <c:minorTickMark val="none"/>
        <c:tickLblPos val="none"/>
        <c:crossAx val="336270456"/>
        <c:crosses val="autoZero"/>
        <c:auto val="1"/>
        <c:lblOffset val="100"/>
        <c:baseTimeUnit val="years"/>
      </c:dateAx>
      <c:valAx>
        <c:axId val="336270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27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
                  <c:v>0</c:v>
                </c:pt>
                <c:pt idx="1">
                  <c:v>1345.07</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C0CE-452D-AF83-72343BD9146C}"/>
            </c:ext>
          </c:extLst>
        </c:ser>
        <c:dLbls>
          <c:showLegendKey val="0"/>
          <c:showVal val="0"/>
          <c:showCatName val="0"/>
          <c:showSerName val="0"/>
          <c:showPercent val="0"/>
          <c:showBubbleSize val="0"/>
        </c:dLbls>
        <c:gapWidth val="150"/>
        <c:axId val="336268496"/>
        <c:axId val="33627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1111.31</c:v>
                </c:pt>
                <c:pt idx="1">
                  <c:v>966.33</c:v>
                </c:pt>
                <c:pt idx="2">
                  <c:v>958.81</c:v>
                </c:pt>
                <c:pt idx="3">
                  <c:v>1130.42</c:v>
                </c:pt>
                <c:pt idx="4">
                  <c:v>1245.0999999999999</c:v>
                </c:pt>
              </c:numCache>
            </c:numRef>
          </c:val>
          <c:smooth val="0"/>
          <c:extLst xmlns:c16r2="http://schemas.microsoft.com/office/drawing/2015/06/chart">
            <c:ext xmlns:c16="http://schemas.microsoft.com/office/drawing/2014/chart" uri="{C3380CC4-5D6E-409C-BE32-E72D297353CC}">
              <c16:uniqueId val="{00000001-C0CE-452D-AF83-72343BD9146C}"/>
            </c:ext>
          </c:extLst>
        </c:ser>
        <c:dLbls>
          <c:showLegendKey val="0"/>
          <c:showVal val="0"/>
          <c:showCatName val="0"/>
          <c:showSerName val="0"/>
          <c:showPercent val="0"/>
          <c:showBubbleSize val="0"/>
        </c:dLbls>
        <c:marker val="1"/>
        <c:smooth val="0"/>
        <c:axId val="336268496"/>
        <c:axId val="336270064"/>
      </c:lineChart>
      <c:dateAx>
        <c:axId val="336268496"/>
        <c:scaling>
          <c:orientation val="minMax"/>
        </c:scaling>
        <c:delete val="1"/>
        <c:axPos val="b"/>
        <c:numFmt formatCode="&quot;H&quot;yy" sourceLinked="1"/>
        <c:majorTickMark val="none"/>
        <c:minorTickMark val="none"/>
        <c:tickLblPos val="none"/>
        <c:crossAx val="336270064"/>
        <c:crosses val="autoZero"/>
        <c:auto val="1"/>
        <c:lblOffset val="100"/>
        <c:baseTimeUnit val="years"/>
      </c:dateAx>
      <c:valAx>
        <c:axId val="33627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26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100.04</c:v>
                </c:pt>
                <c:pt idx="1">
                  <c:v>100</c:v>
                </c:pt>
                <c:pt idx="2">
                  <c:v>100</c:v>
                </c:pt>
                <c:pt idx="3">
                  <c:v>100</c:v>
                </c:pt>
                <c:pt idx="4">
                  <c:v>82.17</c:v>
                </c:pt>
              </c:numCache>
            </c:numRef>
          </c:val>
          <c:extLst xmlns:c16r2="http://schemas.microsoft.com/office/drawing/2015/06/chart">
            <c:ext xmlns:c16="http://schemas.microsoft.com/office/drawing/2014/chart" uri="{C3380CC4-5D6E-409C-BE32-E72D297353CC}">
              <c16:uniqueId val="{00000000-F463-4739-8319-D605936FE1C8}"/>
            </c:ext>
          </c:extLst>
        </c:ser>
        <c:dLbls>
          <c:showLegendKey val="0"/>
          <c:showVal val="0"/>
          <c:showCatName val="0"/>
          <c:showSerName val="0"/>
          <c:showPercent val="0"/>
          <c:showBubbleSize val="0"/>
        </c:dLbls>
        <c:gapWidth val="150"/>
        <c:axId val="336272024"/>
        <c:axId val="336272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75.540000000000006</c:v>
                </c:pt>
                <c:pt idx="1">
                  <c:v>81.739999999999995</c:v>
                </c:pt>
                <c:pt idx="2">
                  <c:v>82.88</c:v>
                </c:pt>
                <c:pt idx="3">
                  <c:v>74.17</c:v>
                </c:pt>
                <c:pt idx="4">
                  <c:v>79.77</c:v>
                </c:pt>
              </c:numCache>
            </c:numRef>
          </c:val>
          <c:smooth val="0"/>
          <c:extLst xmlns:c16r2="http://schemas.microsoft.com/office/drawing/2015/06/chart">
            <c:ext xmlns:c16="http://schemas.microsoft.com/office/drawing/2014/chart" uri="{C3380CC4-5D6E-409C-BE32-E72D297353CC}">
              <c16:uniqueId val="{00000001-F463-4739-8319-D605936FE1C8}"/>
            </c:ext>
          </c:extLst>
        </c:ser>
        <c:dLbls>
          <c:showLegendKey val="0"/>
          <c:showVal val="0"/>
          <c:showCatName val="0"/>
          <c:showSerName val="0"/>
          <c:showPercent val="0"/>
          <c:showBubbleSize val="0"/>
        </c:dLbls>
        <c:marker val="1"/>
        <c:smooth val="0"/>
        <c:axId val="336272024"/>
        <c:axId val="336272808"/>
      </c:lineChart>
      <c:dateAx>
        <c:axId val="336272024"/>
        <c:scaling>
          <c:orientation val="minMax"/>
        </c:scaling>
        <c:delete val="1"/>
        <c:axPos val="b"/>
        <c:numFmt formatCode="&quot;H&quot;yy" sourceLinked="1"/>
        <c:majorTickMark val="none"/>
        <c:minorTickMark val="none"/>
        <c:tickLblPos val="none"/>
        <c:crossAx val="336272808"/>
        <c:crosses val="autoZero"/>
        <c:auto val="1"/>
        <c:lblOffset val="100"/>
        <c:baseTimeUnit val="years"/>
      </c:dateAx>
      <c:valAx>
        <c:axId val="336272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272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192.74</c:v>
                </c:pt>
                <c:pt idx="1">
                  <c:v>194.01</c:v>
                </c:pt>
                <c:pt idx="2">
                  <c:v>193.4</c:v>
                </c:pt>
                <c:pt idx="3">
                  <c:v>196.32</c:v>
                </c:pt>
                <c:pt idx="4">
                  <c:v>241.71</c:v>
                </c:pt>
              </c:numCache>
            </c:numRef>
          </c:val>
          <c:extLst xmlns:c16r2="http://schemas.microsoft.com/office/drawing/2015/06/chart">
            <c:ext xmlns:c16="http://schemas.microsoft.com/office/drawing/2014/chart" uri="{C3380CC4-5D6E-409C-BE32-E72D297353CC}">
              <c16:uniqueId val="{00000000-3E70-4190-9B11-D1A7A43CA8CB}"/>
            </c:ext>
          </c:extLst>
        </c:ser>
        <c:dLbls>
          <c:showLegendKey val="0"/>
          <c:showVal val="0"/>
          <c:showCatName val="0"/>
          <c:showSerName val="0"/>
          <c:showPercent val="0"/>
          <c:showBubbleSize val="0"/>
        </c:dLbls>
        <c:gapWidth val="150"/>
        <c:axId val="336055128"/>
        <c:axId val="336054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207.96</c:v>
                </c:pt>
                <c:pt idx="1">
                  <c:v>194.31</c:v>
                </c:pt>
                <c:pt idx="2">
                  <c:v>190.99</c:v>
                </c:pt>
                <c:pt idx="3">
                  <c:v>230.95</c:v>
                </c:pt>
                <c:pt idx="4">
                  <c:v>214.56</c:v>
                </c:pt>
              </c:numCache>
            </c:numRef>
          </c:val>
          <c:smooth val="0"/>
          <c:extLst xmlns:c16r2="http://schemas.microsoft.com/office/drawing/2015/06/chart">
            <c:ext xmlns:c16="http://schemas.microsoft.com/office/drawing/2014/chart" uri="{C3380CC4-5D6E-409C-BE32-E72D297353CC}">
              <c16:uniqueId val="{00000001-3E70-4190-9B11-D1A7A43CA8CB}"/>
            </c:ext>
          </c:extLst>
        </c:ser>
        <c:dLbls>
          <c:showLegendKey val="0"/>
          <c:showVal val="0"/>
          <c:showCatName val="0"/>
          <c:showSerName val="0"/>
          <c:showPercent val="0"/>
          <c:showBubbleSize val="0"/>
        </c:dLbls>
        <c:marker val="1"/>
        <c:smooth val="0"/>
        <c:axId val="336055128"/>
        <c:axId val="336054344"/>
      </c:lineChart>
      <c:dateAx>
        <c:axId val="336055128"/>
        <c:scaling>
          <c:orientation val="minMax"/>
        </c:scaling>
        <c:delete val="1"/>
        <c:axPos val="b"/>
        <c:numFmt formatCode="&quot;H&quot;yy" sourceLinked="1"/>
        <c:majorTickMark val="none"/>
        <c:minorTickMark val="none"/>
        <c:tickLblPos val="none"/>
        <c:crossAx val="336054344"/>
        <c:crosses val="autoZero"/>
        <c:auto val="1"/>
        <c:lblOffset val="100"/>
        <c:baseTimeUnit val="years"/>
      </c:dateAx>
      <c:valAx>
        <c:axId val="336054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055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120" zoomScaleNormal="12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山形県　大江町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7815</v>
      </c>
      <c r="AM8" s="51"/>
      <c r="AN8" s="51"/>
      <c r="AO8" s="51"/>
      <c r="AP8" s="51"/>
      <c r="AQ8" s="51"/>
      <c r="AR8" s="51"/>
      <c r="AS8" s="51"/>
      <c r="AT8" s="46">
        <f>データ!T6</f>
        <v>154.08000000000001</v>
      </c>
      <c r="AU8" s="46"/>
      <c r="AV8" s="46"/>
      <c r="AW8" s="46"/>
      <c r="AX8" s="46"/>
      <c r="AY8" s="46"/>
      <c r="AZ8" s="46"/>
      <c r="BA8" s="46"/>
      <c r="BB8" s="46">
        <f>データ!U6</f>
        <v>50.72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51.73</v>
      </c>
      <c r="Q10" s="46"/>
      <c r="R10" s="46"/>
      <c r="S10" s="46"/>
      <c r="T10" s="46"/>
      <c r="U10" s="46"/>
      <c r="V10" s="46"/>
      <c r="W10" s="46">
        <f>データ!Q6</f>
        <v>93.46</v>
      </c>
      <c r="X10" s="46"/>
      <c r="Y10" s="46"/>
      <c r="Z10" s="46"/>
      <c r="AA10" s="46"/>
      <c r="AB10" s="46"/>
      <c r="AC10" s="46"/>
      <c r="AD10" s="51">
        <f>データ!R6</f>
        <v>3685</v>
      </c>
      <c r="AE10" s="51"/>
      <c r="AF10" s="51"/>
      <c r="AG10" s="51"/>
      <c r="AH10" s="51"/>
      <c r="AI10" s="51"/>
      <c r="AJ10" s="51"/>
      <c r="AK10" s="2"/>
      <c r="AL10" s="51">
        <f>データ!V6</f>
        <v>4031</v>
      </c>
      <c r="AM10" s="51"/>
      <c r="AN10" s="51"/>
      <c r="AO10" s="51"/>
      <c r="AP10" s="51"/>
      <c r="AQ10" s="51"/>
      <c r="AR10" s="51"/>
      <c r="AS10" s="51"/>
      <c r="AT10" s="46">
        <f>データ!W6</f>
        <v>1.68</v>
      </c>
      <c r="AU10" s="46"/>
      <c r="AV10" s="46"/>
      <c r="AW10" s="46"/>
      <c r="AX10" s="46"/>
      <c r="AY10" s="46"/>
      <c r="AZ10" s="46"/>
      <c r="BA10" s="46"/>
      <c r="BB10" s="46">
        <f>データ!X6</f>
        <v>2399.4</v>
      </c>
      <c r="BC10" s="46"/>
      <c r="BD10" s="46"/>
      <c r="BE10" s="46"/>
      <c r="BF10" s="46"/>
      <c r="BG10" s="46"/>
      <c r="BH10" s="46"/>
      <c r="BI10" s="46"/>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7" t="s">
        <v>26</v>
      </c>
      <c r="BM14" s="58"/>
      <c r="BN14" s="58"/>
      <c r="BO14" s="58"/>
      <c r="BP14" s="58"/>
      <c r="BQ14" s="58"/>
      <c r="BR14" s="58"/>
      <c r="BS14" s="58"/>
      <c r="BT14" s="58"/>
      <c r="BU14" s="58"/>
      <c r="BV14" s="58"/>
      <c r="BW14" s="58"/>
      <c r="BX14" s="58"/>
      <c r="BY14" s="58"/>
      <c r="BZ14" s="59"/>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60"/>
      <c r="BM15" s="61"/>
      <c r="BN15" s="61"/>
      <c r="BO15" s="61"/>
      <c r="BP15" s="61"/>
      <c r="BQ15" s="61"/>
      <c r="BR15" s="61"/>
      <c r="BS15" s="61"/>
      <c r="BT15" s="61"/>
      <c r="BU15" s="61"/>
      <c r="BV15" s="61"/>
      <c r="BW15" s="61"/>
      <c r="BX15" s="61"/>
      <c r="BY15" s="61"/>
      <c r="BZ15" s="62"/>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0" t="s">
        <v>119</v>
      </c>
      <c r="BM16" s="71"/>
      <c r="BN16" s="71"/>
      <c r="BO16" s="71"/>
      <c r="BP16" s="71"/>
      <c r="BQ16" s="71"/>
      <c r="BR16" s="71"/>
      <c r="BS16" s="71"/>
      <c r="BT16" s="71"/>
      <c r="BU16" s="71"/>
      <c r="BV16" s="71"/>
      <c r="BW16" s="71"/>
      <c r="BX16" s="71"/>
      <c r="BY16" s="71"/>
      <c r="BZ16" s="7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0"/>
      <c r="BM17" s="71"/>
      <c r="BN17" s="71"/>
      <c r="BO17" s="71"/>
      <c r="BP17" s="71"/>
      <c r="BQ17" s="71"/>
      <c r="BR17" s="71"/>
      <c r="BS17" s="71"/>
      <c r="BT17" s="71"/>
      <c r="BU17" s="71"/>
      <c r="BV17" s="71"/>
      <c r="BW17" s="71"/>
      <c r="BX17" s="71"/>
      <c r="BY17" s="71"/>
      <c r="BZ17" s="7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0"/>
      <c r="BM18" s="71"/>
      <c r="BN18" s="71"/>
      <c r="BO18" s="71"/>
      <c r="BP18" s="71"/>
      <c r="BQ18" s="71"/>
      <c r="BR18" s="71"/>
      <c r="BS18" s="71"/>
      <c r="BT18" s="71"/>
      <c r="BU18" s="71"/>
      <c r="BV18" s="71"/>
      <c r="BW18" s="71"/>
      <c r="BX18" s="71"/>
      <c r="BY18" s="71"/>
      <c r="BZ18" s="7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0"/>
      <c r="BM19" s="71"/>
      <c r="BN19" s="71"/>
      <c r="BO19" s="71"/>
      <c r="BP19" s="71"/>
      <c r="BQ19" s="71"/>
      <c r="BR19" s="71"/>
      <c r="BS19" s="71"/>
      <c r="BT19" s="71"/>
      <c r="BU19" s="71"/>
      <c r="BV19" s="71"/>
      <c r="BW19" s="71"/>
      <c r="BX19" s="71"/>
      <c r="BY19" s="71"/>
      <c r="BZ19" s="7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0"/>
      <c r="BM20" s="71"/>
      <c r="BN20" s="71"/>
      <c r="BO20" s="71"/>
      <c r="BP20" s="71"/>
      <c r="BQ20" s="71"/>
      <c r="BR20" s="71"/>
      <c r="BS20" s="71"/>
      <c r="BT20" s="71"/>
      <c r="BU20" s="71"/>
      <c r="BV20" s="71"/>
      <c r="BW20" s="71"/>
      <c r="BX20" s="71"/>
      <c r="BY20" s="71"/>
      <c r="BZ20" s="7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0"/>
      <c r="BM21" s="71"/>
      <c r="BN21" s="71"/>
      <c r="BO21" s="71"/>
      <c r="BP21" s="71"/>
      <c r="BQ21" s="71"/>
      <c r="BR21" s="71"/>
      <c r="BS21" s="71"/>
      <c r="BT21" s="71"/>
      <c r="BU21" s="71"/>
      <c r="BV21" s="71"/>
      <c r="BW21" s="71"/>
      <c r="BX21" s="71"/>
      <c r="BY21" s="71"/>
      <c r="BZ21" s="7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0"/>
      <c r="BM22" s="71"/>
      <c r="BN22" s="71"/>
      <c r="BO22" s="71"/>
      <c r="BP22" s="71"/>
      <c r="BQ22" s="71"/>
      <c r="BR22" s="71"/>
      <c r="BS22" s="71"/>
      <c r="BT22" s="71"/>
      <c r="BU22" s="71"/>
      <c r="BV22" s="71"/>
      <c r="BW22" s="71"/>
      <c r="BX22" s="71"/>
      <c r="BY22" s="71"/>
      <c r="BZ22" s="7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0"/>
      <c r="BM23" s="71"/>
      <c r="BN23" s="71"/>
      <c r="BO23" s="71"/>
      <c r="BP23" s="71"/>
      <c r="BQ23" s="71"/>
      <c r="BR23" s="71"/>
      <c r="BS23" s="71"/>
      <c r="BT23" s="71"/>
      <c r="BU23" s="71"/>
      <c r="BV23" s="71"/>
      <c r="BW23" s="71"/>
      <c r="BX23" s="71"/>
      <c r="BY23" s="71"/>
      <c r="BZ23" s="7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0"/>
      <c r="BM24" s="71"/>
      <c r="BN24" s="71"/>
      <c r="BO24" s="71"/>
      <c r="BP24" s="71"/>
      <c r="BQ24" s="71"/>
      <c r="BR24" s="71"/>
      <c r="BS24" s="71"/>
      <c r="BT24" s="71"/>
      <c r="BU24" s="71"/>
      <c r="BV24" s="71"/>
      <c r="BW24" s="71"/>
      <c r="BX24" s="71"/>
      <c r="BY24" s="71"/>
      <c r="BZ24" s="7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0"/>
      <c r="BM25" s="71"/>
      <c r="BN25" s="71"/>
      <c r="BO25" s="71"/>
      <c r="BP25" s="71"/>
      <c r="BQ25" s="71"/>
      <c r="BR25" s="71"/>
      <c r="BS25" s="71"/>
      <c r="BT25" s="71"/>
      <c r="BU25" s="71"/>
      <c r="BV25" s="71"/>
      <c r="BW25" s="71"/>
      <c r="BX25" s="71"/>
      <c r="BY25" s="71"/>
      <c r="BZ25" s="7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0"/>
      <c r="BM26" s="71"/>
      <c r="BN26" s="71"/>
      <c r="BO26" s="71"/>
      <c r="BP26" s="71"/>
      <c r="BQ26" s="71"/>
      <c r="BR26" s="71"/>
      <c r="BS26" s="71"/>
      <c r="BT26" s="71"/>
      <c r="BU26" s="71"/>
      <c r="BV26" s="71"/>
      <c r="BW26" s="71"/>
      <c r="BX26" s="71"/>
      <c r="BY26" s="71"/>
      <c r="BZ26" s="7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0"/>
      <c r="BM27" s="71"/>
      <c r="BN27" s="71"/>
      <c r="BO27" s="71"/>
      <c r="BP27" s="71"/>
      <c r="BQ27" s="71"/>
      <c r="BR27" s="71"/>
      <c r="BS27" s="71"/>
      <c r="BT27" s="71"/>
      <c r="BU27" s="71"/>
      <c r="BV27" s="71"/>
      <c r="BW27" s="71"/>
      <c r="BX27" s="71"/>
      <c r="BY27" s="71"/>
      <c r="BZ27" s="7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0"/>
      <c r="BM28" s="71"/>
      <c r="BN28" s="71"/>
      <c r="BO28" s="71"/>
      <c r="BP28" s="71"/>
      <c r="BQ28" s="71"/>
      <c r="BR28" s="71"/>
      <c r="BS28" s="71"/>
      <c r="BT28" s="71"/>
      <c r="BU28" s="71"/>
      <c r="BV28" s="71"/>
      <c r="BW28" s="71"/>
      <c r="BX28" s="71"/>
      <c r="BY28" s="71"/>
      <c r="BZ28" s="7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0"/>
      <c r="BM29" s="71"/>
      <c r="BN29" s="71"/>
      <c r="BO29" s="71"/>
      <c r="BP29" s="71"/>
      <c r="BQ29" s="71"/>
      <c r="BR29" s="71"/>
      <c r="BS29" s="71"/>
      <c r="BT29" s="71"/>
      <c r="BU29" s="71"/>
      <c r="BV29" s="71"/>
      <c r="BW29" s="71"/>
      <c r="BX29" s="71"/>
      <c r="BY29" s="71"/>
      <c r="BZ29" s="7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0"/>
      <c r="BM30" s="71"/>
      <c r="BN30" s="71"/>
      <c r="BO30" s="71"/>
      <c r="BP30" s="71"/>
      <c r="BQ30" s="71"/>
      <c r="BR30" s="71"/>
      <c r="BS30" s="71"/>
      <c r="BT30" s="71"/>
      <c r="BU30" s="71"/>
      <c r="BV30" s="71"/>
      <c r="BW30" s="71"/>
      <c r="BX30" s="71"/>
      <c r="BY30" s="71"/>
      <c r="BZ30" s="7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0"/>
      <c r="BM31" s="71"/>
      <c r="BN31" s="71"/>
      <c r="BO31" s="71"/>
      <c r="BP31" s="71"/>
      <c r="BQ31" s="71"/>
      <c r="BR31" s="71"/>
      <c r="BS31" s="71"/>
      <c r="BT31" s="71"/>
      <c r="BU31" s="71"/>
      <c r="BV31" s="71"/>
      <c r="BW31" s="71"/>
      <c r="BX31" s="71"/>
      <c r="BY31" s="71"/>
      <c r="BZ31" s="7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0"/>
      <c r="BM32" s="71"/>
      <c r="BN32" s="71"/>
      <c r="BO32" s="71"/>
      <c r="BP32" s="71"/>
      <c r="BQ32" s="71"/>
      <c r="BR32" s="71"/>
      <c r="BS32" s="71"/>
      <c r="BT32" s="71"/>
      <c r="BU32" s="71"/>
      <c r="BV32" s="71"/>
      <c r="BW32" s="71"/>
      <c r="BX32" s="71"/>
      <c r="BY32" s="71"/>
      <c r="BZ32" s="7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0"/>
      <c r="BM33" s="71"/>
      <c r="BN33" s="71"/>
      <c r="BO33" s="71"/>
      <c r="BP33" s="71"/>
      <c r="BQ33" s="71"/>
      <c r="BR33" s="71"/>
      <c r="BS33" s="71"/>
      <c r="BT33" s="71"/>
      <c r="BU33" s="71"/>
      <c r="BV33" s="71"/>
      <c r="BW33" s="71"/>
      <c r="BX33" s="71"/>
      <c r="BY33" s="71"/>
      <c r="BZ33" s="7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0"/>
      <c r="BM34" s="71"/>
      <c r="BN34" s="71"/>
      <c r="BO34" s="71"/>
      <c r="BP34" s="71"/>
      <c r="BQ34" s="71"/>
      <c r="BR34" s="71"/>
      <c r="BS34" s="71"/>
      <c r="BT34" s="71"/>
      <c r="BU34" s="71"/>
      <c r="BV34" s="71"/>
      <c r="BW34" s="71"/>
      <c r="BX34" s="71"/>
      <c r="BY34" s="71"/>
      <c r="BZ34" s="7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0"/>
      <c r="BM35" s="71"/>
      <c r="BN35" s="71"/>
      <c r="BO35" s="71"/>
      <c r="BP35" s="71"/>
      <c r="BQ35" s="71"/>
      <c r="BR35" s="71"/>
      <c r="BS35" s="71"/>
      <c r="BT35" s="71"/>
      <c r="BU35" s="71"/>
      <c r="BV35" s="71"/>
      <c r="BW35" s="71"/>
      <c r="BX35" s="71"/>
      <c r="BY35" s="71"/>
      <c r="BZ35" s="7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0"/>
      <c r="BM36" s="71"/>
      <c r="BN36" s="71"/>
      <c r="BO36" s="71"/>
      <c r="BP36" s="71"/>
      <c r="BQ36" s="71"/>
      <c r="BR36" s="71"/>
      <c r="BS36" s="71"/>
      <c r="BT36" s="71"/>
      <c r="BU36" s="71"/>
      <c r="BV36" s="71"/>
      <c r="BW36" s="71"/>
      <c r="BX36" s="71"/>
      <c r="BY36" s="71"/>
      <c r="BZ36" s="7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0"/>
      <c r="BM37" s="71"/>
      <c r="BN37" s="71"/>
      <c r="BO37" s="71"/>
      <c r="BP37" s="71"/>
      <c r="BQ37" s="71"/>
      <c r="BR37" s="71"/>
      <c r="BS37" s="71"/>
      <c r="BT37" s="71"/>
      <c r="BU37" s="71"/>
      <c r="BV37" s="71"/>
      <c r="BW37" s="71"/>
      <c r="BX37" s="71"/>
      <c r="BY37" s="71"/>
      <c r="BZ37" s="7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0"/>
      <c r="BM38" s="71"/>
      <c r="BN38" s="71"/>
      <c r="BO38" s="71"/>
      <c r="BP38" s="71"/>
      <c r="BQ38" s="71"/>
      <c r="BR38" s="71"/>
      <c r="BS38" s="71"/>
      <c r="BT38" s="71"/>
      <c r="BU38" s="71"/>
      <c r="BV38" s="71"/>
      <c r="BW38" s="71"/>
      <c r="BX38" s="71"/>
      <c r="BY38" s="71"/>
      <c r="BZ38" s="7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0"/>
      <c r="BM39" s="71"/>
      <c r="BN39" s="71"/>
      <c r="BO39" s="71"/>
      <c r="BP39" s="71"/>
      <c r="BQ39" s="71"/>
      <c r="BR39" s="71"/>
      <c r="BS39" s="71"/>
      <c r="BT39" s="71"/>
      <c r="BU39" s="71"/>
      <c r="BV39" s="71"/>
      <c r="BW39" s="71"/>
      <c r="BX39" s="71"/>
      <c r="BY39" s="71"/>
      <c r="BZ39" s="7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0"/>
      <c r="BM40" s="71"/>
      <c r="BN40" s="71"/>
      <c r="BO40" s="71"/>
      <c r="BP40" s="71"/>
      <c r="BQ40" s="71"/>
      <c r="BR40" s="71"/>
      <c r="BS40" s="71"/>
      <c r="BT40" s="71"/>
      <c r="BU40" s="71"/>
      <c r="BV40" s="71"/>
      <c r="BW40" s="71"/>
      <c r="BX40" s="71"/>
      <c r="BY40" s="71"/>
      <c r="BZ40" s="7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0"/>
      <c r="BM41" s="71"/>
      <c r="BN41" s="71"/>
      <c r="BO41" s="71"/>
      <c r="BP41" s="71"/>
      <c r="BQ41" s="71"/>
      <c r="BR41" s="71"/>
      <c r="BS41" s="71"/>
      <c r="BT41" s="71"/>
      <c r="BU41" s="71"/>
      <c r="BV41" s="71"/>
      <c r="BW41" s="71"/>
      <c r="BX41" s="71"/>
      <c r="BY41" s="71"/>
      <c r="BZ41" s="7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0"/>
      <c r="BM42" s="71"/>
      <c r="BN42" s="71"/>
      <c r="BO42" s="71"/>
      <c r="BP42" s="71"/>
      <c r="BQ42" s="71"/>
      <c r="BR42" s="71"/>
      <c r="BS42" s="71"/>
      <c r="BT42" s="71"/>
      <c r="BU42" s="71"/>
      <c r="BV42" s="71"/>
      <c r="BW42" s="71"/>
      <c r="BX42" s="71"/>
      <c r="BY42" s="71"/>
      <c r="BZ42" s="7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0"/>
      <c r="BM43" s="71"/>
      <c r="BN43" s="71"/>
      <c r="BO43" s="71"/>
      <c r="BP43" s="71"/>
      <c r="BQ43" s="71"/>
      <c r="BR43" s="71"/>
      <c r="BS43" s="71"/>
      <c r="BT43" s="71"/>
      <c r="BU43" s="71"/>
      <c r="BV43" s="71"/>
      <c r="BW43" s="71"/>
      <c r="BX43" s="71"/>
      <c r="BY43" s="71"/>
      <c r="BZ43" s="7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7" t="s">
        <v>27</v>
      </c>
      <c r="BM45" s="58"/>
      <c r="BN45" s="58"/>
      <c r="BO45" s="58"/>
      <c r="BP45" s="58"/>
      <c r="BQ45" s="58"/>
      <c r="BR45" s="58"/>
      <c r="BS45" s="58"/>
      <c r="BT45" s="58"/>
      <c r="BU45" s="58"/>
      <c r="BV45" s="58"/>
      <c r="BW45" s="58"/>
      <c r="BX45" s="58"/>
      <c r="BY45" s="58"/>
      <c r="BZ45" s="59"/>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0"/>
      <c r="BM46" s="61"/>
      <c r="BN46" s="61"/>
      <c r="BO46" s="61"/>
      <c r="BP46" s="61"/>
      <c r="BQ46" s="61"/>
      <c r="BR46" s="61"/>
      <c r="BS46" s="61"/>
      <c r="BT46" s="61"/>
      <c r="BU46" s="61"/>
      <c r="BV46" s="61"/>
      <c r="BW46" s="61"/>
      <c r="BX46" s="61"/>
      <c r="BY46" s="61"/>
      <c r="BZ46" s="62"/>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0" t="s">
        <v>118</v>
      </c>
      <c r="BM47" s="71"/>
      <c r="BN47" s="71"/>
      <c r="BO47" s="71"/>
      <c r="BP47" s="71"/>
      <c r="BQ47" s="71"/>
      <c r="BR47" s="71"/>
      <c r="BS47" s="71"/>
      <c r="BT47" s="71"/>
      <c r="BU47" s="71"/>
      <c r="BV47" s="71"/>
      <c r="BW47" s="71"/>
      <c r="BX47" s="71"/>
      <c r="BY47" s="71"/>
      <c r="BZ47" s="7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0"/>
      <c r="BM48" s="71"/>
      <c r="BN48" s="71"/>
      <c r="BO48" s="71"/>
      <c r="BP48" s="71"/>
      <c r="BQ48" s="71"/>
      <c r="BR48" s="71"/>
      <c r="BS48" s="71"/>
      <c r="BT48" s="71"/>
      <c r="BU48" s="71"/>
      <c r="BV48" s="71"/>
      <c r="BW48" s="71"/>
      <c r="BX48" s="71"/>
      <c r="BY48" s="71"/>
      <c r="BZ48" s="7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0"/>
      <c r="BM49" s="71"/>
      <c r="BN49" s="71"/>
      <c r="BO49" s="71"/>
      <c r="BP49" s="71"/>
      <c r="BQ49" s="71"/>
      <c r="BR49" s="71"/>
      <c r="BS49" s="71"/>
      <c r="BT49" s="71"/>
      <c r="BU49" s="71"/>
      <c r="BV49" s="71"/>
      <c r="BW49" s="71"/>
      <c r="BX49" s="71"/>
      <c r="BY49" s="71"/>
      <c r="BZ49" s="7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0"/>
      <c r="BM50" s="71"/>
      <c r="BN50" s="71"/>
      <c r="BO50" s="71"/>
      <c r="BP50" s="71"/>
      <c r="BQ50" s="71"/>
      <c r="BR50" s="71"/>
      <c r="BS50" s="71"/>
      <c r="BT50" s="71"/>
      <c r="BU50" s="71"/>
      <c r="BV50" s="71"/>
      <c r="BW50" s="71"/>
      <c r="BX50" s="71"/>
      <c r="BY50" s="71"/>
      <c r="BZ50" s="7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0"/>
      <c r="BM51" s="71"/>
      <c r="BN51" s="71"/>
      <c r="BO51" s="71"/>
      <c r="BP51" s="71"/>
      <c r="BQ51" s="71"/>
      <c r="BR51" s="71"/>
      <c r="BS51" s="71"/>
      <c r="BT51" s="71"/>
      <c r="BU51" s="71"/>
      <c r="BV51" s="71"/>
      <c r="BW51" s="71"/>
      <c r="BX51" s="71"/>
      <c r="BY51" s="71"/>
      <c r="BZ51" s="7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0"/>
      <c r="BM52" s="71"/>
      <c r="BN52" s="71"/>
      <c r="BO52" s="71"/>
      <c r="BP52" s="71"/>
      <c r="BQ52" s="71"/>
      <c r="BR52" s="71"/>
      <c r="BS52" s="71"/>
      <c r="BT52" s="71"/>
      <c r="BU52" s="71"/>
      <c r="BV52" s="71"/>
      <c r="BW52" s="71"/>
      <c r="BX52" s="71"/>
      <c r="BY52" s="71"/>
      <c r="BZ52" s="7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0"/>
      <c r="BM53" s="71"/>
      <c r="BN53" s="71"/>
      <c r="BO53" s="71"/>
      <c r="BP53" s="71"/>
      <c r="BQ53" s="71"/>
      <c r="BR53" s="71"/>
      <c r="BS53" s="71"/>
      <c r="BT53" s="71"/>
      <c r="BU53" s="71"/>
      <c r="BV53" s="71"/>
      <c r="BW53" s="71"/>
      <c r="BX53" s="71"/>
      <c r="BY53" s="71"/>
      <c r="BZ53" s="7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0"/>
      <c r="BM54" s="71"/>
      <c r="BN54" s="71"/>
      <c r="BO54" s="71"/>
      <c r="BP54" s="71"/>
      <c r="BQ54" s="71"/>
      <c r="BR54" s="71"/>
      <c r="BS54" s="71"/>
      <c r="BT54" s="71"/>
      <c r="BU54" s="71"/>
      <c r="BV54" s="71"/>
      <c r="BW54" s="71"/>
      <c r="BX54" s="71"/>
      <c r="BY54" s="71"/>
      <c r="BZ54" s="7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0"/>
      <c r="BM55" s="71"/>
      <c r="BN55" s="71"/>
      <c r="BO55" s="71"/>
      <c r="BP55" s="71"/>
      <c r="BQ55" s="71"/>
      <c r="BR55" s="71"/>
      <c r="BS55" s="71"/>
      <c r="BT55" s="71"/>
      <c r="BU55" s="71"/>
      <c r="BV55" s="71"/>
      <c r="BW55" s="71"/>
      <c r="BX55" s="71"/>
      <c r="BY55" s="71"/>
      <c r="BZ55" s="7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0"/>
      <c r="BM56" s="71"/>
      <c r="BN56" s="71"/>
      <c r="BO56" s="71"/>
      <c r="BP56" s="71"/>
      <c r="BQ56" s="71"/>
      <c r="BR56" s="71"/>
      <c r="BS56" s="71"/>
      <c r="BT56" s="71"/>
      <c r="BU56" s="71"/>
      <c r="BV56" s="71"/>
      <c r="BW56" s="71"/>
      <c r="BX56" s="71"/>
      <c r="BY56" s="71"/>
      <c r="BZ56" s="7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0"/>
      <c r="BM57" s="71"/>
      <c r="BN57" s="71"/>
      <c r="BO57" s="71"/>
      <c r="BP57" s="71"/>
      <c r="BQ57" s="71"/>
      <c r="BR57" s="71"/>
      <c r="BS57" s="71"/>
      <c r="BT57" s="71"/>
      <c r="BU57" s="71"/>
      <c r="BV57" s="71"/>
      <c r="BW57" s="71"/>
      <c r="BX57" s="71"/>
      <c r="BY57" s="71"/>
      <c r="BZ57" s="7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54" t="s">
        <v>28</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70"/>
      <c r="BM60" s="71"/>
      <c r="BN60" s="71"/>
      <c r="BO60" s="71"/>
      <c r="BP60" s="71"/>
      <c r="BQ60" s="71"/>
      <c r="BR60" s="71"/>
      <c r="BS60" s="71"/>
      <c r="BT60" s="71"/>
      <c r="BU60" s="71"/>
      <c r="BV60" s="71"/>
      <c r="BW60" s="71"/>
      <c r="BX60" s="71"/>
      <c r="BY60" s="71"/>
      <c r="BZ60" s="72"/>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70"/>
      <c r="BM61" s="71"/>
      <c r="BN61" s="71"/>
      <c r="BO61" s="71"/>
      <c r="BP61" s="71"/>
      <c r="BQ61" s="71"/>
      <c r="BR61" s="71"/>
      <c r="BS61" s="71"/>
      <c r="BT61" s="71"/>
      <c r="BU61" s="71"/>
      <c r="BV61" s="71"/>
      <c r="BW61" s="71"/>
      <c r="BX61" s="71"/>
      <c r="BY61" s="71"/>
      <c r="BZ61" s="7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0"/>
      <c r="BM62" s="71"/>
      <c r="BN62" s="71"/>
      <c r="BO62" s="71"/>
      <c r="BP62" s="71"/>
      <c r="BQ62" s="71"/>
      <c r="BR62" s="71"/>
      <c r="BS62" s="71"/>
      <c r="BT62" s="71"/>
      <c r="BU62" s="71"/>
      <c r="BV62" s="71"/>
      <c r="BW62" s="71"/>
      <c r="BX62" s="71"/>
      <c r="BY62" s="71"/>
      <c r="BZ62" s="7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7" t="s">
        <v>29</v>
      </c>
      <c r="BM64" s="58"/>
      <c r="BN64" s="58"/>
      <c r="BO64" s="58"/>
      <c r="BP64" s="58"/>
      <c r="BQ64" s="58"/>
      <c r="BR64" s="58"/>
      <c r="BS64" s="58"/>
      <c r="BT64" s="58"/>
      <c r="BU64" s="58"/>
      <c r="BV64" s="58"/>
      <c r="BW64" s="58"/>
      <c r="BX64" s="58"/>
      <c r="BY64" s="58"/>
      <c r="BZ64" s="59"/>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0"/>
      <c r="BM65" s="61"/>
      <c r="BN65" s="61"/>
      <c r="BO65" s="61"/>
      <c r="BP65" s="61"/>
      <c r="BQ65" s="61"/>
      <c r="BR65" s="61"/>
      <c r="BS65" s="61"/>
      <c r="BT65" s="61"/>
      <c r="BU65" s="61"/>
      <c r="BV65" s="61"/>
      <c r="BW65" s="61"/>
      <c r="BX65" s="61"/>
      <c r="BY65" s="61"/>
      <c r="BZ65" s="62"/>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0" t="s">
        <v>117</v>
      </c>
      <c r="BM66" s="71"/>
      <c r="BN66" s="71"/>
      <c r="BO66" s="71"/>
      <c r="BP66" s="71"/>
      <c r="BQ66" s="71"/>
      <c r="BR66" s="71"/>
      <c r="BS66" s="71"/>
      <c r="BT66" s="71"/>
      <c r="BU66" s="71"/>
      <c r="BV66" s="71"/>
      <c r="BW66" s="71"/>
      <c r="BX66" s="71"/>
      <c r="BY66" s="71"/>
      <c r="BZ66" s="7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0"/>
      <c r="BM67" s="71"/>
      <c r="BN67" s="71"/>
      <c r="BO67" s="71"/>
      <c r="BP67" s="71"/>
      <c r="BQ67" s="71"/>
      <c r="BR67" s="71"/>
      <c r="BS67" s="71"/>
      <c r="BT67" s="71"/>
      <c r="BU67" s="71"/>
      <c r="BV67" s="71"/>
      <c r="BW67" s="71"/>
      <c r="BX67" s="71"/>
      <c r="BY67" s="71"/>
      <c r="BZ67" s="7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0"/>
      <c r="BM68" s="71"/>
      <c r="BN68" s="71"/>
      <c r="BO68" s="71"/>
      <c r="BP68" s="71"/>
      <c r="BQ68" s="71"/>
      <c r="BR68" s="71"/>
      <c r="BS68" s="71"/>
      <c r="BT68" s="71"/>
      <c r="BU68" s="71"/>
      <c r="BV68" s="71"/>
      <c r="BW68" s="71"/>
      <c r="BX68" s="71"/>
      <c r="BY68" s="71"/>
      <c r="BZ68" s="7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0"/>
      <c r="BM69" s="71"/>
      <c r="BN69" s="71"/>
      <c r="BO69" s="71"/>
      <c r="BP69" s="71"/>
      <c r="BQ69" s="71"/>
      <c r="BR69" s="71"/>
      <c r="BS69" s="71"/>
      <c r="BT69" s="71"/>
      <c r="BU69" s="71"/>
      <c r="BV69" s="71"/>
      <c r="BW69" s="71"/>
      <c r="BX69" s="71"/>
      <c r="BY69" s="71"/>
      <c r="BZ69" s="7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0"/>
      <c r="BM70" s="71"/>
      <c r="BN70" s="71"/>
      <c r="BO70" s="71"/>
      <c r="BP70" s="71"/>
      <c r="BQ70" s="71"/>
      <c r="BR70" s="71"/>
      <c r="BS70" s="71"/>
      <c r="BT70" s="71"/>
      <c r="BU70" s="71"/>
      <c r="BV70" s="71"/>
      <c r="BW70" s="71"/>
      <c r="BX70" s="71"/>
      <c r="BY70" s="71"/>
      <c r="BZ70" s="7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0"/>
      <c r="BM71" s="71"/>
      <c r="BN71" s="71"/>
      <c r="BO71" s="71"/>
      <c r="BP71" s="71"/>
      <c r="BQ71" s="71"/>
      <c r="BR71" s="71"/>
      <c r="BS71" s="71"/>
      <c r="BT71" s="71"/>
      <c r="BU71" s="71"/>
      <c r="BV71" s="71"/>
      <c r="BW71" s="71"/>
      <c r="BX71" s="71"/>
      <c r="BY71" s="71"/>
      <c r="BZ71" s="7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0"/>
      <c r="BM72" s="71"/>
      <c r="BN72" s="71"/>
      <c r="BO72" s="71"/>
      <c r="BP72" s="71"/>
      <c r="BQ72" s="71"/>
      <c r="BR72" s="71"/>
      <c r="BS72" s="71"/>
      <c r="BT72" s="71"/>
      <c r="BU72" s="71"/>
      <c r="BV72" s="71"/>
      <c r="BW72" s="71"/>
      <c r="BX72" s="71"/>
      <c r="BY72" s="71"/>
      <c r="BZ72" s="7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0"/>
      <c r="BM73" s="71"/>
      <c r="BN73" s="71"/>
      <c r="BO73" s="71"/>
      <c r="BP73" s="71"/>
      <c r="BQ73" s="71"/>
      <c r="BR73" s="71"/>
      <c r="BS73" s="71"/>
      <c r="BT73" s="71"/>
      <c r="BU73" s="71"/>
      <c r="BV73" s="71"/>
      <c r="BW73" s="71"/>
      <c r="BX73" s="71"/>
      <c r="BY73" s="71"/>
      <c r="BZ73" s="7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0"/>
      <c r="BM74" s="71"/>
      <c r="BN74" s="71"/>
      <c r="BO74" s="71"/>
      <c r="BP74" s="71"/>
      <c r="BQ74" s="71"/>
      <c r="BR74" s="71"/>
      <c r="BS74" s="71"/>
      <c r="BT74" s="71"/>
      <c r="BU74" s="71"/>
      <c r="BV74" s="71"/>
      <c r="BW74" s="71"/>
      <c r="BX74" s="71"/>
      <c r="BY74" s="71"/>
      <c r="BZ74" s="7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0"/>
      <c r="BM75" s="71"/>
      <c r="BN75" s="71"/>
      <c r="BO75" s="71"/>
      <c r="BP75" s="71"/>
      <c r="BQ75" s="71"/>
      <c r="BR75" s="71"/>
      <c r="BS75" s="71"/>
      <c r="BT75" s="71"/>
      <c r="BU75" s="71"/>
      <c r="BV75" s="71"/>
      <c r="BW75" s="71"/>
      <c r="BX75" s="71"/>
      <c r="BY75" s="71"/>
      <c r="BZ75" s="7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0"/>
      <c r="BM76" s="71"/>
      <c r="BN76" s="71"/>
      <c r="BO76" s="71"/>
      <c r="BP76" s="71"/>
      <c r="BQ76" s="71"/>
      <c r="BR76" s="71"/>
      <c r="BS76" s="71"/>
      <c r="BT76" s="71"/>
      <c r="BU76" s="71"/>
      <c r="BV76" s="71"/>
      <c r="BW76" s="71"/>
      <c r="BX76" s="71"/>
      <c r="BY76" s="71"/>
      <c r="BZ76" s="7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0"/>
      <c r="BM77" s="71"/>
      <c r="BN77" s="71"/>
      <c r="BO77" s="71"/>
      <c r="BP77" s="71"/>
      <c r="BQ77" s="71"/>
      <c r="BR77" s="71"/>
      <c r="BS77" s="71"/>
      <c r="BT77" s="71"/>
      <c r="BU77" s="71"/>
      <c r="BV77" s="71"/>
      <c r="BW77" s="71"/>
      <c r="BX77" s="71"/>
      <c r="BY77" s="71"/>
      <c r="BZ77" s="7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0"/>
      <c r="BM78" s="71"/>
      <c r="BN78" s="71"/>
      <c r="BO78" s="71"/>
      <c r="BP78" s="71"/>
      <c r="BQ78" s="71"/>
      <c r="BR78" s="71"/>
      <c r="BS78" s="71"/>
      <c r="BT78" s="71"/>
      <c r="BU78" s="71"/>
      <c r="BV78" s="71"/>
      <c r="BW78" s="71"/>
      <c r="BX78" s="71"/>
      <c r="BY78" s="71"/>
      <c r="BZ78" s="7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0"/>
      <c r="BM79" s="71"/>
      <c r="BN79" s="71"/>
      <c r="BO79" s="71"/>
      <c r="BP79" s="71"/>
      <c r="BQ79" s="71"/>
      <c r="BR79" s="71"/>
      <c r="BS79" s="71"/>
      <c r="BT79" s="71"/>
      <c r="BU79" s="71"/>
      <c r="BV79" s="71"/>
      <c r="BW79" s="71"/>
      <c r="BX79" s="71"/>
      <c r="BY79" s="71"/>
      <c r="BZ79" s="7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0"/>
      <c r="BM80" s="71"/>
      <c r="BN80" s="71"/>
      <c r="BO80" s="71"/>
      <c r="BP80" s="71"/>
      <c r="BQ80" s="71"/>
      <c r="BR80" s="71"/>
      <c r="BS80" s="71"/>
      <c r="BT80" s="71"/>
      <c r="BU80" s="71"/>
      <c r="BV80" s="71"/>
      <c r="BW80" s="71"/>
      <c r="BX80" s="71"/>
      <c r="BY80" s="71"/>
      <c r="BZ80" s="7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44</v>
      </c>
      <c r="N86" s="26" t="s">
        <v>43</v>
      </c>
      <c r="O86" s="26" t="str">
        <f>データ!EO6</f>
        <v>【0.30】</v>
      </c>
    </row>
  </sheetData>
  <sheetProtection algorithmName="SHA-512" hashValue="m46a6QQKDn4l2EDDsZa8ttAhgAPu5wCIRG1yMWC5KmUb45C96KXnFe36Llhy4/HB7MQXx+UfxecOKyQJrQWrDg==" saltValue="qlg2lQfU/EOjHBNaJwcrQg==" spinCount="100000" sheet="1" objects="1" scenarios="1" formatCells="0" formatColumns="0" formatRows="0"/>
  <mergeCells count="46">
    <mergeCell ref="BL66:BZ82"/>
    <mergeCell ref="B60:BJ61"/>
    <mergeCell ref="BL64:BZ65"/>
    <mergeCell ref="BL10:BM10"/>
    <mergeCell ref="BL11:BZ13"/>
    <mergeCell ref="B14:BJ15"/>
    <mergeCell ref="BL14:BZ15"/>
    <mergeCell ref="BL45:BZ46"/>
    <mergeCell ref="BL16:BZ44"/>
    <mergeCell ref="BL47:BZ63"/>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63240</v>
      </c>
      <c r="D6" s="33">
        <f t="shared" si="3"/>
        <v>47</v>
      </c>
      <c r="E6" s="33">
        <f t="shared" si="3"/>
        <v>17</v>
      </c>
      <c r="F6" s="33">
        <f t="shared" si="3"/>
        <v>1</v>
      </c>
      <c r="G6" s="33">
        <f t="shared" si="3"/>
        <v>0</v>
      </c>
      <c r="H6" s="33" t="str">
        <f t="shared" si="3"/>
        <v>山形県　大江町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51.73</v>
      </c>
      <c r="Q6" s="34">
        <f t="shared" si="3"/>
        <v>93.46</v>
      </c>
      <c r="R6" s="34">
        <f t="shared" si="3"/>
        <v>3685</v>
      </c>
      <c r="S6" s="34">
        <f t="shared" si="3"/>
        <v>7815</v>
      </c>
      <c r="T6" s="34">
        <f t="shared" si="3"/>
        <v>154.08000000000001</v>
      </c>
      <c r="U6" s="34">
        <f t="shared" si="3"/>
        <v>50.72</v>
      </c>
      <c r="V6" s="34">
        <f t="shared" si="3"/>
        <v>4031</v>
      </c>
      <c r="W6" s="34">
        <f t="shared" si="3"/>
        <v>1.68</v>
      </c>
      <c r="X6" s="34">
        <f t="shared" si="3"/>
        <v>2399.4</v>
      </c>
      <c r="Y6" s="35">
        <f>IF(Y7="",NA(),Y7)</f>
        <v>99.1</v>
      </c>
      <c r="Z6" s="35">
        <f t="shared" ref="Z6:AH6" si="4">IF(Z7="",NA(),Z7)</f>
        <v>98.27</v>
      </c>
      <c r="AA6" s="35">
        <f t="shared" si="4"/>
        <v>99.35</v>
      </c>
      <c r="AB6" s="35">
        <f t="shared" si="4"/>
        <v>100.11</v>
      </c>
      <c r="AC6" s="35">
        <f t="shared" si="4"/>
        <v>98.16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1345.07</v>
      </c>
      <c r="BH6" s="34">
        <f t="shared" si="7"/>
        <v>0</v>
      </c>
      <c r="BI6" s="34">
        <f t="shared" si="7"/>
        <v>0</v>
      </c>
      <c r="BJ6" s="34">
        <f t="shared" si="7"/>
        <v>0</v>
      </c>
      <c r="BK6" s="35">
        <f t="shared" si="7"/>
        <v>1111.31</v>
      </c>
      <c r="BL6" s="35">
        <f t="shared" si="7"/>
        <v>966.33</v>
      </c>
      <c r="BM6" s="35">
        <f t="shared" si="7"/>
        <v>958.81</v>
      </c>
      <c r="BN6" s="35">
        <f t="shared" si="7"/>
        <v>1130.42</v>
      </c>
      <c r="BO6" s="35">
        <f t="shared" si="7"/>
        <v>1245.0999999999999</v>
      </c>
      <c r="BP6" s="34" t="str">
        <f>IF(BP7="","",IF(BP7="-","【-】","【"&amp;SUBSTITUTE(TEXT(BP7,"#,##0.00"),"-","△")&amp;"】"))</f>
        <v>【705.21】</v>
      </c>
      <c r="BQ6" s="35">
        <f>IF(BQ7="",NA(),BQ7)</f>
        <v>100.04</v>
      </c>
      <c r="BR6" s="35">
        <f t="shared" ref="BR6:BZ6" si="8">IF(BR7="",NA(),BR7)</f>
        <v>100</v>
      </c>
      <c r="BS6" s="35">
        <f t="shared" si="8"/>
        <v>100</v>
      </c>
      <c r="BT6" s="35">
        <f t="shared" si="8"/>
        <v>100</v>
      </c>
      <c r="BU6" s="35">
        <f t="shared" si="8"/>
        <v>82.17</v>
      </c>
      <c r="BV6" s="35">
        <f t="shared" si="8"/>
        <v>75.540000000000006</v>
      </c>
      <c r="BW6" s="35">
        <f t="shared" si="8"/>
        <v>81.739999999999995</v>
      </c>
      <c r="BX6" s="35">
        <f t="shared" si="8"/>
        <v>82.88</v>
      </c>
      <c r="BY6" s="35">
        <f t="shared" si="8"/>
        <v>74.17</v>
      </c>
      <c r="BZ6" s="35">
        <f t="shared" si="8"/>
        <v>79.77</v>
      </c>
      <c r="CA6" s="34" t="str">
        <f>IF(CA7="","",IF(CA7="-","【-】","【"&amp;SUBSTITUTE(TEXT(CA7,"#,##0.00"),"-","△")&amp;"】"))</f>
        <v>【98.96】</v>
      </c>
      <c r="CB6" s="35">
        <f>IF(CB7="",NA(),CB7)</f>
        <v>192.74</v>
      </c>
      <c r="CC6" s="35">
        <f t="shared" ref="CC6:CK6" si="9">IF(CC7="",NA(),CC7)</f>
        <v>194.01</v>
      </c>
      <c r="CD6" s="35">
        <f t="shared" si="9"/>
        <v>193.4</v>
      </c>
      <c r="CE6" s="35">
        <f t="shared" si="9"/>
        <v>196.32</v>
      </c>
      <c r="CF6" s="35">
        <f t="shared" si="9"/>
        <v>241.71</v>
      </c>
      <c r="CG6" s="35">
        <f t="shared" si="9"/>
        <v>207.96</v>
      </c>
      <c r="CH6" s="35">
        <f t="shared" si="9"/>
        <v>194.31</v>
      </c>
      <c r="CI6" s="35">
        <f t="shared" si="9"/>
        <v>190.99</v>
      </c>
      <c r="CJ6" s="35">
        <f t="shared" si="9"/>
        <v>230.95</v>
      </c>
      <c r="CK6" s="35">
        <f t="shared" si="9"/>
        <v>214.56</v>
      </c>
      <c r="CL6" s="34" t="str">
        <f>IF(CL7="","",IF(CL7="-","【-】","【"&amp;SUBSTITUTE(TEXT(CL7,"#,##0.00"),"-","△")&amp;"】"))</f>
        <v>【134.52】</v>
      </c>
      <c r="CM6" s="35">
        <f>IF(CM7="",NA(),CM7)</f>
        <v>39.020000000000003</v>
      </c>
      <c r="CN6" s="35">
        <f t="shared" ref="CN6:CV6" si="10">IF(CN7="",NA(),CN7)</f>
        <v>39.18</v>
      </c>
      <c r="CO6" s="35">
        <f t="shared" si="10"/>
        <v>39.85</v>
      </c>
      <c r="CP6" s="35">
        <f t="shared" si="10"/>
        <v>39.07</v>
      </c>
      <c r="CQ6" s="35">
        <f t="shared" si="10"/>
        <v>41.13</v>
      </c>
      <c r="CR6" s="35">
        <f t="shared" si="10"/>
        <v>53.51</v>
      </c>
      <c r="CS6" s="35">
        <f t="shared" si="10"/>
        <v>53.5</v>
      </c>
      <c r="CT6" s="35">
        <f t="shared" si="10"/>
        <v>52.58</v>
      </c>
      <c r="CU6" s="35">
        <f t="shared" si="10"/>
        <v>49.27</v>
      </c>
      <c r="CV6" s="35">
        <f t="shared" si="10"/>
        <v>49.47</v>
      </c>
      <c r="CW6" s="34" t="str">
        <f>IF(CW7="","",IF(CW7="-","【-】","【"&amp;SUBSTITUTE(TEXT(CW7,"#,##0.00"),"-","△")&amp;"】"))</f>
        <v>【59.57】</v>
      </c>
      <c r="CX6" s="35">
        <f>IF(CX7="",NA(),CX7)</f>
        <v>77.430000000000007</v>
      </c>
      <c r="CY6" s="35">
        <f t="shared" ref="CY6:DG6" si="11">IF(CY7="",NA(),CY7)</f>
        <v>76.98</v>
      </c>
      <c r="CZ6" s="35">
        <f t="shared" si="11"/>
        <v>79.33</v>
      </c>
      <c r="DA6" s="35">
        <f t="shared" si="11"/>
        <v>79.88</v>
      </c>
      <c r="DB6" s="35">
        <f t="shared" si="11"/>
        <v>81.34</v>
      </c>
      <c r="DC6" s="35">
        <f t="shared" si="11"/>
        <v>83.91</v>
      </c>
      <c r="DD6" s="35">
        <f t="shared" si="11"/>
        <v>83.51</v>
      </c>
      <c r="DE6" s="35">
        <f t="shared" si="11"/>
        <v>83.02</v>
      </c>
      <c r="DF6" s="35">
        <f t="shared" si="11"/>
        <v>83.16</v>
      </c>
      <c r="DG6" s="35">
        <f t="shared" si="11"/>
        <v>82.06</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0.15</v>
      </c>
      <c r="EK6" s="35">
        <f t="shared" si="14"/>
        <v>0.16</v>
      </c>
      <c r="EL6" s="35">
        <f t="shared" si="14"/>
        <v>0.13</v>
      </c>
      <c r="EM6" s="35">
        <f t="shared" si="14"/>
        <v>0.1</v>
      </c>
      <c r="EN6" s="35">
        <f t="shared" si="14"/>
        <v>0.32</v>
      </c>
      <c r="EO6" s="34" t="str">
        <f>IF(EO7="","",IF(EO7="-","【-】","【"&amp;SUBSTITUTE(TEXT(EO7,"#,##0.00"),"-","△")&amp;"】"))</f>
        <v>【0.30】</v>
      </c>
    </row>
    <row r="7" spans="1:145" s="36" customFormat="1" x14ac:dyDescent="0.15">
      <c r="A7" s="28"/>
      <c r="B7" s="37">
        <v>2020</v>
      </c>
      <c r="C7" s="37">
        <v>63240</v>
      </c>
      <c r="D7" s="37">
        <v>47</v>
      </c>
      <c r="E7" s="37">
        <v>17</v>
      </c>
      <c r="F7" s="37">
        <v>1</v>
      </c>
      <c r="G7" s="37">
        <v>0</v>
      </c>
      <c r="H7" s="37" t="s">
        <v>97</v>
      </c>
      <c r="I7" s="37" t="s">
        <v>98</v>
      </c>
      <c r="J7" s="37" t="s">
        <v>99</v>
      </c>
      <c r="K7" s="37" t="s">
        <v>100</v>
      </c>
      <c r="L7" s="37" t="s">
        <v>101</v>
      </c>
      <c r="M7" s="37" t="s">
        <v>102</v>
      </c>
      <c r="N7" s="38" t="s">
        <v>103</v>
      </c>
      <c r="O7" s="38" t="s">
        <v>104</v>
      </c>
      <c r="P7" s="38">
        <v>51.73</v>
      </c>
      <c r="Q7" s="38">
        <v>93.46</v>
      </c>
      <c r="R7" s="38">
        <v>3685</v>
      </c>
      <c r="S7" s="38">
        <v>7815</v>
      </c>
      <c r="T7" s="38">
        <v>154.08000000000001</v>
      </c>
      <c r="U7" s="38">
        <v>50.72</v>
      </c>
      <c r="V7" s="38">
        <v>4031</v>
      </c>
      <c r="W7" s="38">
        <v>1.68</v>
      </c>
      <c r="X7" s="38">
        <v>2399.4</v>
      </c>
      <c r="Y7" s="38">
        <v>99.1</v>
      </c>
      <c r="Z7" s="38">
        <v>98.27</v>
      </c>
      <c r="AA7" s="38">
        <v>99.35</v>
      </c>
      <c r="AB7" s="38">
        <v>100.11</v>
      </c>
      <c r="AC7" s="38">
        <v>98.16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1345.07</v>
      </c>
      <c r="BH7" s="38">
        <v>0</v>
      </c>
      <c r="BI7" s="38">
        <v>0</v>
      </c>
      <c r="BJ7" s="38">
        <v>0</v>
      </c>
      <c r="BK7" s="38">
        <v>1111.31</v>
      </c>
      <c r="BL7" s="38">
        <v>966.33</v>
      </c>
      <c r="BM7" s="38">
        <v>958.81</v>
      </c>
      <c r="BN7" s="38">
        <v>1130.42</v>
      </c>
      <c r="BO7" s="38">
        <v>1245.0999999999999</v>
      </c>
      <c r="BP7" s="38">
        <v>705.21</v>
      </c>
      <c r="BQ7" s="38">
        <v>100.04</v>
      </c>
      <c r="BR7" s="38">
        <v>100</v>
      </c>
      <c r="BS7" s="38">
        <v>100</v>
      </c>
      <c r="BT7" s="38">
        <v>100</v>
      </c>
      <c r="BU7" s="38">
        <v>82.17</v>
      </c>
      <c r="BV7" s="38">
        <v>75.540000000000006</v>
      </c>
      <c r="BW7" s="38">
        <v>81.739999999999995</v>
      </c>
      <c r="BX7" s="38">
        <v>82.88</v>
      </c>
      <c r="BY7" s="38">
        <v>74.17</v>
      </c>
      <c r="BZ7" s="38">
        <v>79.77</v>
      </c>
      <c r="CA7" s="38">
        <v>98.96</v>
      </c>
      <c r="CB7" s="38">
        <v>192.74</v>
      </c>
      <c r="CC7" s="38">
        <v>194.01</v>
      </c>
      <c r="CD7" s="38">
        <v>193.4</v>
      </c>
      <c r="CE7" s="38">
        <v>196.32</v>
      </c>
      <c r="CF7" s="38">
        <v>241.71</v>
      </c>
      <c r="CG7" s="38">
        <v>207.96</v>
      </c>
      <c r="CH7" s="38">
        <v>194.31</v>
      </c>
      <c r="CI7" s="38">
        <v>190.99</v>
      </c>
      <c r="CJ7" s="38">
        <v>230.95</v>
      </c>
      <c r="CK7" s="38">
        <v>214.56</v>
      </c>
      <c r="CL7" s="38">
        <v>134.52000000000001</v>
      </c>
      <c r="CM7" s="38">
        <v>39.020000000000003</v>
      </c>
      <c r="CN7" s="38">
        <v>39.18</v>
      </c>
      <c r="CO7" s="38">
        <v>39.85</v>
      </c>
      <c r="CP7" s="38">
        <v>39.07</v>
      </c>
      <c r="CQ7" s="38">
        <v>41.13</v>
      </c>
      <c r="CR7" s="38">
        <v>53.51</v>
      </c>
      <c r="CS7" s="38">
        <v>53.5</v>
      </c>
      <c r="CT7" s="38">
        <v>52.58</v>
      </c>
      <c r="CU7" s="38">
        <v>49.27</v>
      </c>
      <c r="CV7" s="38">
        <v>49.47</v>
      </c>
      <c r="CW7" s="38">
        <v>59.57</v>
      </c>
      <c r="CX7" s="38">
        <v>77.430000000000007</v>
      </c>
      <c r="CY7" s="38">
        <v>76.98</v>
      </c>
      <c r="CZ7" s="38">
        <v>79.33</v>
      </c>
      <c r="DA7" s="38">
        <v>79.88</v>
      </c>
      <c r="DB7" s="38">
        <v>81.34</v>
      </c>
      <c r="DC7" s="38">
        <v>83.91</v>
      </c>
      <c r="DD7" s="38">
        <v>83.51</v>
      </c>
      <c r="DE7" s="38">
        <v>83.02</v>
      </c>
      <c r="DF7" s="38">
        <v>83.16</v>
      </c>
      <c r="DG7" s="38">
        <v>82.06</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0.15</v>
      </c>
      <c r="EK7" s="38">
        <v>0.16</v>
      </c>
      <c r="EL7" s="38">
        <v>0.13</v>
      </c>
      <c r="EM7" s="38">
        <v>0.1</v>
      </c>
      <c r="EN7" s="38">
        <v>0.32</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U0159</cp:lastModifiedBy>
  <cp:lastPrinted>2022-01-17T05:54:43Z</cp:lastPrinted>
  <dcterms:created xsi:type="dcterms:W3CDTF">2021-12-03T07:43:38Z</dcterms:created>
  <dcterms:modified xsi:type="dcterms:W3CDTF">2022-01-17T05:58:13Z</dcterms:modified>
  <cp:category/>
</cp:coreProperties>
</file>