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1.170\050建設水道課\051建水庶務係\調査関係\R40118経営比較分析\"/>
    </mc:Choice>
  </mc:AlternateContent>
  <workbookProtection workbookAlgorithmName="SHA-512" workbookHashValue="w2Fze5jYSIgg23PVXve/fPv8fl3+G+GoE4PHBuJ9qyGiRkOWaQmHqDFn+4fEU0tL0NmQhQYvemuRCnco8/ztew==" workbookSaltValue="Zlqa1NAnAWsRjxMgw4JRWA==" workbookSpinCount="100000" lockStructure="1"/>
  <bookViews>
    <workbookView xWindow="0" yWindow="0" windowWidth="10770" windowHeight="576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I86" i="4"/>
  <c r="E86" i="4"/>
  <c r="AT10" i="4"/>
  <c r="AL10" i="4"/>
  <c r="I10" i="4"/>
  <c r="BB8" i="4"/>
  <c r="AL8" i="4"/>
  <c r="P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<sst xmlns="http://schemas.openxmlformats.org/spreadsheetml/2006/main" count="236" uniqueCount="120">
  <si>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</si>
  <si>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</si>
  <si>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</si>
  <si>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</si>
  <si>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</si>
  <si>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</si>
  <si>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</si>
  <si>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</si>
  <si>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</si>
  <si>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</si>
  <si>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</si>
  <si>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</si>
  <si>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</si>
  <si>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</si>
  <si>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</si>
  <si>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</si>
  <si>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</si>
  <si>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</si>
  <si>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</si>
  <si>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</si>
  <si>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</si>
  <si>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</si>
  <si>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</si>
  <si>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</si>
  <si>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</si>
  <si>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</si>
  <si>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</si>
  <si>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</si>
  <si>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</si>
  <si>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</si>
  <si>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</si>
  <si>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</si>
  <si>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</si>
  <si>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</si>
  <si>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</si>
  <si>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</si>
  <si>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</si>
  <si>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</si>
  <si>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</si>
  <si>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</si>
  <si>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</si>
  <si>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</si>
  <si>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</si>
  <si>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</si>
  <si>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</si>
  <si>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</si>
  <si>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</si>
  <si>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</si>
  <si>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</si>
  <si>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</si>
  <si>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</si>
  <si>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</si>
  <si>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</si>
  <si>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</si>
  <si>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</si>
  <si>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</si>
  <si>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</si>
  <si>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</si>
  <si>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</si>
  <si>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</si>
  <si>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</si>
  <si>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</si>
  <si>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</si>
  <si>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</si>
  <si>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</si>
  <si>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</si>
  <si>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</si>
  <si>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</si>
  <si>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</si>
  <si>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</si>
  <si>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</si>
  <si>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</si>
  <si>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</si>
  <si>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</si>
  <si>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</si>
  <si>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</si>
  <si>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</si>
  <si>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</si>
  <si>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</si>
  <si>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</si>
  <si>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</si>
  <si>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</si>
  <si>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</si>
  <si>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</si>
  <si>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</si>
  <si>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</si>
  <si>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</si>
  <si>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</si>
  <si>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</si>
  <si>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</si>
  <si>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</si>
  <si>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</si>
  <si>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</si>
  <si>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</si>
  <si>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</si>
  <si>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</si>
  <si>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</si>
  <si>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大江町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</si>
  <si>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</si>
  <si>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</si>
  <si>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</si>
  <si>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</si>
  <si>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</si>
  <si>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</si>
  <si>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</si>
  <si>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</si>
  <si>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</si>
  <si>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</si>
  <si>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</si>
  <si>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</si>
  <si>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</si>
  <si>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</si>
  <si>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</si>
  <si>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</si>
  <si>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</si>
  <si>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</si>
  <si>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</si>
  <si>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各指標について、良好値はその継続、不良値はその改善に向けた方策の検討、並びに長期的な視点（概ね50年後）に立った下水道施設の改修等に係る経営計画に基づきながら事業を展開していくことで、健全な経営を持続させ、住民生活と公衆衛生の向上につなげられるよう引き続き努めていくこととしたい。</t>
  </si>
  <si>
    <t>　
  供用開始後最長21年と下水道施設の更新時期にはまだ達しておらず、現状として老朽化に伴う施設の不具合は特段生じていない状況である。しかしながら、機械・電気設備においては、耐用年数により更新工事が必要な個所が生じてきている。
　ついては、今後確実に進行する老朽化対策のため、管渠及び処理場のストックマネジメント計画を策定、更新していくとともに、きめ細かなメンテナンスを継続して実施することで、可能な限り施設や設備の劣化を抑えることとしたい。
　また、下水道施設のストックマネジメント計画を策定し財政分析等を行うことで、維持管理費用の将来負担の軽減を図っていくこととしたい。</t>
    <rPh sb="21" eb="23">
      <t>コウシン</t>
    </rPh>
    <rPh sb="23" eb="25">
      <t>ジキ</t>
    </rPh>
    <rPh sb="29" eb="30">
      <t>タッ</t>
    </rPh>
    <rPh sb="75" eb="77">
      <t>キカイ</t>
    </rPh>
    <rPh sb="78" eb="80">
      <t>デンキ</t>
    </rPh>
    <rPh sb="80" eb="82">
      <t>セツビ</t>
    </rPh>
    <rPh sb="88" eb="90">
      <t>タイヨウ</t>
    </rPh>
    <rPh sb="90" eb="92">
      <t>ネンスウ</t>
    </rPh>
    <rPh sb="95" eb="97">
      <t>コウシン</t>
    </rPh>
    <rPh sb="97" eb="99">
      <t>コウジ</t>
    </rPh>
    <rPh sb="100" eb="102">
      <t>ヒツヨウ</t>
    </rPh>
    <rPh sb="103" eb="105">
      <t>カショ</t>
    </rPh>
    <rPh sb="106" eb="107">
      <t>ショウ</t>
    </rPh>
    <phoneticPr fontId="4"/>
  </si>
  <si>
    <t>　
  経営の健全化・効率性を示す各指標は、概ね良好な状況となっていたが、当該年度については経費回収率が100%を下回っており、一般会計への依存度を低減させる必要がある。
　ついては、事業の広域化・共同化を検討するなど、更なる経費削減のための方策を検討・実施するとともに、全国平均より低調となっている水洗化率及び施設利用率を向上させるため、未接続者・世帯への接続勧奨の対策を講じ、接続につなげていくことで、下水道財政の根幹をなす使用料収入の増加を図っていくこととしたい。
※④企業債残高対事業規模比率(%)のH29については前年度より増加しているが、これは地方公営企業決算統計調査の数値計上に誤りがあったためであり本来当該値は0.00となる。</t>
    <rPh sb="37" eb="39">
      <t>トウガイ</t>
    </rPh>
    <rPh sb="39" eb="41">
      <t>ネンド</t>
    </rPh>
    <rPh sb="46" eb="48">
      <t>ケイヒ</t>
    </rPh>
    <rPh sb="48" eb="50">
      <t>カイシュウ</t>
    </rPh>
    <rPh sb="50" eb="51">
      <t>リツ</t>
    </rPh>
    <rPh sb="57" eb="59">
      <t>シタマワ</t>
    </rPh>
    <rPh sb="64" eb="66">
      <t>イッパン</t>
    </rPh>
    <rPh sb="66" eb="68">
      <t>カイケイ</t>
    </rPh>
    <rPh sb="70" eb="73">
      <t>イゾンド</t>
    </rPh>
    <rPh sb="74" eb="76">
      <t>テイゲン</t>
    </rPh>
    <rPh sb="79" eb="81">
      <t>ヒツヨウ</t>
    </rPh>
    <rPh sb="92" eb="94">
      <t>ジギョウ</t>
    </rPh>
    <rPh sb="95" eb="98">
      <t>コウイキカ</t>
    </rPh>
    <rPh sb="99" eb="102">
      <t>キョウドウカ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</si>
</sst>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80-4E91-B8CA-FEE161FD1BA9}"/>
            </c:ext>
          </c:extLst>
        </c:ser>
        <c:dLbls>
          <c:showLegendKey val="0"/>
          <c:showVal val="0"/>
          <c:showCatName val="0"/>
          <c:showSerName val="0"/>
          <c:showPercent val="0"/>
          <c:showBubbleSize val="0"/>
        </c:dLbls>
        <c:gapWidth val="150"/>
        <c:axId val="277489048"/>
        <c:axId val="27749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c:v>
                </c:pt>
                <c:pt idx="4">
                  <c:v>0.32</c:v>
                </c:pt>
              </c:numCache>
            </c:numRef>
          </c:val>
          <c:smooth val="0"/>
          <c:extLst xmlns:c16r2="http://schemas.microsoft.com/office/drawing/2015/06/chart">
            <c:ext xmlns:c16="http://schemas.microsoft.com/office/drawing/2014/chart" uri="{C3380CC4-5D6E-409C-BE32-E72D297353CC}">
              <c16:uniqueId val="{00000001-4980-4E91-B8CA-FEE161FD1BA9}"/>
            </c:ext>
          </c:extLst>
        </c:ser>
        <c:dLbls>
          <c:showLegendKey val="0"/>
          <c:showVal val="0"/>
          <c:showCatName val="0"/>
          <c:showSerName val="0"/>
          <c:showPercent val="0"/>
          <c:showBubbleSize val="0"/>
        </c:dLbls>
        <c:marker val="1"/>
        <c:smooth val="0"/>
        <c:axId val="277489048"/>
        <c:axId val="277491792"/>
      </c:lineChart>
      <c:dateAx>
        <c:axId val="277489048"/>
        <c:scaling>
          <c:orientation val="minMax"/>
        </c:scaling>
        <c:delete val="1"/>
        <c:axPos val="b"/>
        <c:numFmt formatCode="&quot;H&quot;yy" sourceLinked="1"/>
        <c:majorTickMark val="none"/>
        <c:minorTickMark val="none"/>
        <c:tickLblPos val="none"/>
        <c:crossAx val="277491792"/>
        <c:crosses val="autoZero"/>
        <c:auto val="1"/>
        <c:lblOffset val="100"/>
        <c:baseTimeUnit val="years"/>
      </c:dateAx>
      <c:valAx>
        <c:axId val="27749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48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39.020000000000003</c:v>
                </c:pt>
                <c:pt idx="1">
                  <c:v>39.18</c:v>
                </c:pt>
                <c:pt idx="2">
                  <c:v>39.85</c:v>
                </c:pt>
                <c:pt idx="3">
                  <c:v>39.07</c:v>
                </c:pt>
                <c:pt idx="4">
                  <c:v>41.13</c:v>
                </c:pt>
              </c:numCache>
            </c:numRef>
          </c:val>
          <c:extLst xmlns:c16r2="http://schemas.microsoft.com/office/drawing/2015/06/chart">
            <c:ext xmlns:c16="http://schemas.microsoft.com/office/drawing/2014/chart" uri="{C3380CC4-5D6E-409C-BE32-E72D297353CC}">
              <c16:uniqueId val="{00000000-55F9-4FFF-83BE-43C855CE448F}"/>
            </c:ext>
          </c:extLst>
        </c:ser>
        <c:dLbls>
          <c:showLegendKey val="0"/>
          <c:showVal val="0"/>
          <c:showCatName val="0"/>
          <c:showSerName val="0"/>
          <c:showPercent val="0"/>
          <c:showBubbleSize val="0"/>
        </c:dLbls>
        <c:gapWidth val="150"/>
        <c:axId val="336057088"/>
        <c:axId val="33605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49.27</c:v>
                </c:pt>
                <c:pt idx="4">
                  <c:v>49.47</c:v>
                </c:pt>
              </c:numCache>
            </c:numRef>
          </c:val>
          <c:smooth val="0"/>
          <c:extLst xmlns:c16r2="http://schemas.microsoft.com/office/drawing/2015/06/chart">
            <c:ext xmlns:c16="http://schemas.microsoft.com/office/drawing/2014/chart" uri="{C3380CC4-5D6E-409C-BE32-E72D297353CC}">
              <c16:uniqueId val="{00000001-55F9-4FFF-83BE-43C855CE448F}"/>
            </c:ext>
          </c:extLst>
        </c:ser>
        <c:dLbls>
          <c:showLegendKey val="0"/>
          <c:showVal val="0"/>
          <c:showCatName val="0"/>
          <c:showSerName val="0"/>
          <c:showPercent val="0"/>
          <c:showBubbleSize val="0"/>
        </c:dLbls>
        <c:marker val="1"/>
        <c:smooth val="0"/>
        <c:axId val="336057088"/>
        <c:axId val="336055520"/>
      </c:lineChart>
      <c:dateAx>
        <c:axId val="336057088"/>
        <c:scaling>
          <c:orientation val="minMax"/>
        </c:scaling>
        <c:delete val="1"/>
        <c:axPos val="b"/>
        <c:numFmt formatCode="&quot;H&quot;yy" sourceLinked="1"/>
        <c:majorTickMark val="none"/>
        <c:minorTickMark val="none"/>
        <c:tickLblPos val="none"/>
        <c:crossAx val="336055520"/>
        <c:crosses val="autoZero"/>
        <c:auto val="1"/>
        <c:lblOffset val="100"/>
        <c:baseTimeUnit val="years"/>
      </c:dateAx>
      <c:valAx>
        <c:axId val="3360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0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77.430000000000007</c:v>
                </c:pt>
                <c:pt idx="1">
                  <c:v>76.98</c:v>
                </c:pt>
                <c:pt idx="2">
                  <c:v>79.33</c:v>
                </c:pt>
                <c:pt idx="3">
                  <c:v>79.88</c:v>
                </c:pt>
                <c:pt idx="4">
                  <c:v>81.34</c:v>
                </c:pt>
              </c:numCache>
            </c:numRef>
          </c:val>
          <c:extLst xmlns:c16r2="http://schemas.microsoft.com/office/drawing/2015/06/chart">
            <c:ext xmlns:c16="http://schemas.microsoft.com/office/drawing/2014/chart" uri="{C3380CC4-5D6E-409C-BE32-E72D297353CC}">
              <c16:uniqueId val="{00000000-EF96-4902-8310-7E6820AB906F}"/>
            </c:ext>
          </c:extLst>
        </c:ser>
        <c:dLbls>
          <c:showLegendKey val="0"/>
          <c:showVal val="0"/>
          <c:showCatName val="0"/>
          <c:showSerName val="0"/>
          <c:showPercent val="0"/>
          <c:showBubbleSize val="0"/>
        </c:dLbls>
        <c:gapWidth val="150"/>
        <c:axId val="336053560"/>
        <c:axId val="33605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83.16</c:v>
                </c:pt>
                <c:pt idx="4">
                  <c:v>82.06</c:v>
                </c:pt>
              </c:numCache>
            </c:numRef>
          </c:val>
          <c:smooth val="0"/>
          <c:extLst xmlns:c16r2="http://schemas.microsoft.com/office/drawing/2015/06/chart">
            <c:ext xmlns:c16="http://schemas.microsoft.com/office/drawing/2014/chart" uri="{C3380CC4-5D6E-409C-BE32-E72D297353CC}">
              <c16:uniqueId val="{00000001-EF96-4902-8310-7E6820AB906F}"/>
            </c:ext>
          </c:extLst>
        </c:ser>
        <c:dLbls>
          <c:showLegendKey val="0"/>
          <c:showVal val="0"/>
          <c:showCatName val="0"/>
          <c:showSerName val="0"/>
          <c:showPercent val="0"/>
          <c:showBubbleSize val="0"/>
        </c:dLbls>
        <c:marker val="1"/>
        <c:smooth val="0"/>
        <c:axId val="336053560"/>
        <c:axId val="336057872"/>
      </c:lineChart>
      <c:dateAx>
        <c:axId val="336053560"/>
        <c:scaling>
          <c:orientation val="minMax"/>
        </c:scaling>
        <c:delete val="1"/>
        <c:axPos val="b"/>
        <c:numFmt formatCode="&quot;H&quot;yy" sourceLinked="1"/>
        <c:majorTickMark val="none"/>
        <c:minorTickMark val="none"/>
        <c:tickLblPos val="none"/>
        <c:crossAx val="336057872"/>
        <c:crosses val="autoZero"/>
        <c:auto val="1"/>
        <c:lblOffset val="100"/>
        <c:baseTimeUnit val="years"/>
      </c:dateAx>
      <c:valAx>
        <c:axId val="33605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05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99.1</c:v>
                </c:pt>
                <c:pt idx="1">
                  <c:v>98.27</c:v>
                </c:pt>
                <c:pt idx="2">
                  <c:v>99.35</c:v>
                </c:pt>
                <c:pt idx="3">
                  <c:v>100.11</c:v>
                </c:pt>
                <c:pt idx="4">
                  <c:v>98.16</c:v>
                </c:pt>
              </c:numCache>
            </c:numRef>
          </c:val>
          <c:extLst xmlns:c16r2="http://schemas.microsoft.com/office/drawing/2015/06/chart">
            <c:ext xmlns:c16="http://schemas.microsoft.com/office/drawing/2014/chart" uri="{C3380CC4-5D6E-409C-BE32-E72D297353CC}">
              <c16:uniqueId val="{00000000-F5CD-4370-B0A8-1B247E02CD81}"/>
            </c:ext>
          </c:extLst>
        </c:ser>
        <c:dLbls>
          <c:showLegendKey val="0"/>
          <c:showVal val="0"/>
          <c:showCatName val="0"/>
          <c:showSerName val="0"/>
          <c:showPercent val="0"/>
          <c:showBubbleSize val="0"/>
        </c:dLbls>
        <c:gapWidth val="150"/>
        <c:axId val="277486696"/>
        <c:axId val="27749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CD-4370-B0A8-1B247E02CD81}"/>
            </c:ext>
          </c:extLst>
        </c:ser>
        <c:dLbls>
          <c:showLegendKey val="0"/>
          <c:showVal val="0"/>
          <c:showCatName val="0"/>
          <c:showSerName val="0"/>
          <c:showPercent val="0"/>
          <c:showBubbleSize val="0"/>
        </c:dLbls>
        <c:marker val="1"/>
        <c:smooth val="0"/>
        <c:axId val="277486696"/>
        <c:axId val="277492576"/>
      </c:lineChart>
      <c:dateAx>
        <c:axId val="277486696"/>
        <c:scaling>
          <c:orientation val="minMax"/>
        </c:scaling>
        <c:delete val="1"/>
        <c:axPos val="b"/>
        <c:numFmt formatCode="&quot;H&quot;yy" sourceLinked="1"/>
        <c:majorTickMark val="none"/>
        <c:minorTickMark val="none"/>
        <c:tickLblPos val="none"/>
        <c:crossAx val="277492576"/>
        <c:crosses val="autoZero"/>
        <c:auto val="1"/>
        <c:lblOffset val="100"/>
        <c:baseTimeUnit val="years"/>
      </c:dateAx>
      <c:valAx>
        <c:axId val="2774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48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30-4729-8E91-9DE9A3D26F4E}"/>
            </c:ext>
          </c:extLst>
        </c:ser>
        <c:dLbls>
          <c:showLegendKey val="0"/>
          <c:showVal val="0"/>
          <c:showCatName val="0"/>
          <c:showSerName val="0"/>
          <c:showPercent val="0"/>
          <c:showBubbleSize val="0"/>
        </c:dLbls>
        <c:gapWidth val="150"/>
        <c:axId val="277485520"/>
        <c:axId val="27748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30-4729-8E91-9DE9A3D26F4E}"/>
            </c:ext>
          </c:extLst>
        </c:ser>
        <c:dLbls>
          <c:showLegendKey val="0"/>
          <c:showVal val="0"/>
          <c:showCatName val="0"/>
          <c:showSerName val="0"/>
          <c:showPercent val="0"/>
          <c:showBubbleSize val="0"/>
        </c:dLbls>
        <c:marker val="1"/>
        <c:smooth val="0"/>
        <c:axId val="277485520"/>
        <c:axId val="277487088"/>
      </c:lineChart>
      <c:dateAx>
        <c:axId val="277485520"/>
        <c:scaling>
          <c:orientation val="minMax"/>
        </c:scaling>
        <c:delete val="1"/>
        <c:axPos val="b"/>
        <c:numFmt formatCode="&quot;H&quot;yy" sourceLinked="1"/>
        <c:majorTickMark val="none"/>
        <c:minorTickMark val="none"/>
        <c:tickLblPos val="none"/>
        <c:crossAx val="277487088"/>
        <c:crosses val="autoZero"/>
        <c:auto val="1"/>
        <c:lblOffset val="100"/>
        <c:baseTimeUnit val="years"/>
      </c:dateAx>
      <c:valAx>
        <c:axId val="27748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48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A5-4749-A223-F50802FA9C67}"/>
            </c:ext>
          </c:extLst>
        </c:ser>
        <c:dLbls>
          <c:showLegendKey val="0"/>
          <c:showVal val="0"/>
          <c:showCatName val="0"/>
          <c:showSerName val="0"/>
          <c:showPercent val="0"/>
          <c:showBubbleSize val="0"/>
        </c:dLbls>
        <c:gapWidth val="150"/>
        <c:axId val="336268888"/>
        <c:axId val="33627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A5-4749-A223-F50802FA9C67}"/>
            </c:ext>
          </c:extLst>
        </c:ser>
        <c:dLbls>
          <c:showLegendKey val="0"/>
          <c:showVal val="0"/>
          <c:showCatName val="0"/>
          <c:showSerName val="0"/>
          <c:showPercent val="0"/>
          <c:showBubbleSize val="0"/>
        </c:dLbls>
        <c:marker val="1"/>
        <c:smooth val="0"/>
        <c:axId val="336268888"/>
        <c:axId val="336271632"/>
      </c:lineChart>
      <c:dateAx>
        <c:axId val="336268888"/>
        <c:scaling>
          <c:orientation val="minMax"/>
        </c:scaling>
        <c:delete val="1"/>
        <c:axPos val="b"/>
        <c:numFmt formatCode="&quot;H&quot;yy" sourceLinked="1"/>
        <c:majorTickMark val="none"/>
        <c:minorTickMark val="none"/>
        <c:tickLblPos val="none"/>
        <c:crossAx val="336271632"/>
        <c:crosses val="autoZero"/>
        <c:auto val="1"/>
        <c:lblOffset val="100"/>
        <c:baseTimeUnit val="years"/>
      </c:dateAx>
      <c:valAx>
        <c:axId val="33627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6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6D-4745-B295-AD94B74376ED}"/>
            </c:ext>
          </c:extLst>
        </c:ser>
        <c:dLbls>
          <c:showLegendKey val="0"/>
          <c:showVal val="0"/>
          <c:showCatName val="0"/>
          <c:showSerName val="0"/>
          <c:showPercent val="0"/>
          <c:showBubbleSize val="0"/>
        </c:dLbls>
        <c:gapWidth val="150"/>
        <c:axId val="336273984"/>
        <c:axId val="33627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6D-4745-B295-AD94B74376ED}"/>
            </c:ext>
          </c:extLst>
        </c:ser>
        <c:dLbls>
          <c:showLegendKey val="0"/>
          <c:showVal val="0"/>
          <c:showCatName val="0"/>
          <c:showSerName val="0"/>
          <c:showPercent val="0"/>
          <c:showBubbleSize val="0"/>
        </c:dLbls>
        <c:marker val="1"/>
        <c:smooth val="0"/>
        <c:axId val="336273984"/>
        <c:axId val="336273592"/>
      </c:lineChart>
      <c:dateAx>
        <c:axId val="336273984"/>
        <c:scaling>
          <c:orientation val="minMax"/>
        </c:scaling>
        <c:delete val="1"/>
        <c:axPos val="b"/>
        <c:numFmt formatCode="&quot;H&quot;yy" sourceLinked="1"/>
        <c:majorTickMark val="none"/>
        <c:minorTickMark val="none"/>
        <c:tickLblPos val="none"/>
        <c:crossAx val="336273592"/>
        <c:crosses val="autoZero"/>
        <c:auto val="1"/>
        <c:lblOffset val="100"/>
        <c:baseTimeUnit val="years"/>
      </c:dateAx>
      <c:valAx>
        <c:axId val="33627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A9-4406-AD0B-47CB516D2C35}"/>
            </c:ext>
          </c:extLst>
        </c:ser>
        <c:dLbls>
          <c:showLegendKey val="0"/>
          <c:showVal val="0"/>
          <c:showCatName val="0"/>
          <c:showSerName val="0"/>
          <c:showPercent val="0"/>
          <c:showBubbleSize val="0"/>
        </c:dLbls>
        <c:gapWidth val="150"/>
        <c:axId val="336272416"/>
        <c:axId val="33627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A9-4406-AD0B-47CB516D2C35}"/>
            </c:ext>
          </c:extLst>
        </c:ser>
        <c:dLbls>
          <c:showLegendKey val="0"/>
          <c:showVal val="0"/>
          <c:showCatName val="0"/>
          <c:showSerName val="0"/>
          <c:showPercent val="0"/>
          <c:showBubbleSize val="0"/>
        </c:dLbls>
        <c:marker val="1"/>
        <c:smooth val="0"/>
        <c:axId val="336272416"/>
        <c:axId val="336270456"/>
      </c:lineChart>
      <c:dateAx>
        <c:axId val="336272416"/>
        <c:scaling>
          <c:orientation val="minMax"/>
        </c:scaling>
        <c:delete val="1"/>
        <c:axPos val="b"/>
        <c:numFmt formatCode="&quot;H&quot;yy" sourceLinked="1"/>
        <c:majorTickMark val="none"/>
        <c:minorTickMark val="none"/>
        <c:tickLblPos val="none"/>
        <c:crossAx val="336270456"/>
        <c:crosses val="autoZero"/>
        <c:auto val="1"/>
        <c:lblOffset val="100"/>
        <c:baseTimeUnit val="years"/>
      </c:dateAx>
      <c:valAx>
        <c:axId val="33627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1345.07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0CE-452D-AF83-72343BD9146C}"/>
            </c:ext>
          </c:extLst>
        </c:ser>
        <c:dLbls>
          <c:showLegendKey val="0"/>
          <c:showVal val="0"/>
          <c:showCatName val="0"/>
          <c:showSerName val="0"/>
          <c:showPercent val="0"/>
          <c:showBubbleSize val="0"/>
        </c:dLbls>
        <c:gapWidth val="150"/>
        <c:axId val="336268496"/>
        <c:axId val="33627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1130.42</c:v>
                </c:pt>
                <c:pt idx="4">
                  <c:v>1245.0999999999999</c:v>
                </c:pt>
              </c:numCache>
            </c:numRef>
          </c:val>
          <c:smooth val="0"/>
          <c:extLst xmlns:c16r2="http://schemas.microsoft.com/office/drawing/2015/06/chart">
            <c:ext xmlns:c16="http://schemas.microsoft.com/office/drawing/2014/chart" uri="{C3380CC4-5D6E-409C-BE32-E72D297353CC}">
              <c16:uniqueId val="{00000001-C0CE-452D-AF83-72343BD9146C}"/>
            </c:ext>
          </c:extLst>
        </c:ser>
        <c:dLbls>
          <c:showLegendKey val="0"/>
          <c:showVal val="0"/>
          <c:showCatName val="0"/>
          <c:showSerName val="0"/>
          <c:showPercent val="0"/>
          <c:showBubbleSize val="0"/>
        </c:dLbls>
        <c:marker val="1"/>
        <c:smooth val="0"/>
        <c:axId val="336268496"/>
        <c:axId val="336270064"/>
      </c:lineChart>
      <c:dateAx>
        <c:axId val="336268496"/>
        <c:scaling>
          <c:orientation val="minMax"/>
        </c:scaling>
        <c:delete val="1"/>
        <c:axPos val="b"/>
        <c:numFmt formatCode="&quot;H&quot;yy" sourceLinked="1"/>
        <c:majorTickMark val="none"/>
        <c:minorTickMark val="none"/>
        <c:tickLblPos val="none"/>
        <c:crossAx val="336270064"/>
        <c:crosses val="autoZero"/>
        <c:auto val="1"/>
        <c:lblOffset val="100"/>
        <c:baseTimeUnit val="years"/>
      </c:dateAx>
      <c:valAx>
        <c:axId val="33627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6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100.04</c:v>
                </c:pt>
                <c:pt idx="1">
                  <c:v>100</c:v>
                </c:pt>
                <c:pt idx="2">
                  <c:v>100</c:v>
                </c:pt>
                <c:pt idx="3">
                  <c:v>100</c:v>
                </c:pt>
                <c:pt idx="4">
                  <c:v>82.17</c:v>
                </c:pt>
              </c:numCache>
            </c:numRef>
          </c:val>
          <c:extLst xmlns:c16r2="http://schemas.microsoft.com/office/drawing/2015/06/chart">
            <c:ext xmlns:c16="http://schemas.microsoft.com/office/drawing/2014/chart" uri="{C3380CC4-5D6E-409C-BE32-E72D297353CC}">
              <c16:uniqueId val="{00000000-F463-4739-8319-D605936FE1C8}"/>
            </c:ext>
          </c:extLst>
        </c:ser>
        <c:dLbls>
          <c:showLegendKey val="0"/>
          <c:showVal val="0"/>
          <c:showCatName val="0"/>
          <c:showSerName val="0"/>
          <c:showPercent val="0"/>
          <c:showBubbleSize val="0"/>
        </c:dLbls>
        <c:gapWidth val="150"/>
        <c:axId val="336272024"/>
        <c:axId val="33627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74.17</c:v>
                </c:pt>
                <c:pt idx="4">
                  <c:v>79.77</c:v>
                </c:pt>
              </c:numCache>
            </c:numRef>
          </c:val>
          <c:smooth val="0"/>
          <c:extLst xmlns:c16r2="http://schemas.microsoft.com/office/drawing/2015/06/chart">
            <c:ext xmlns:c16="http://schemas.microsoft.com/office/drawing/2014/chart" uri="{C3380CC4-5D6E-409C-BE32-E72D297353CC}">
              <c16:uniqueId val="{00000001-F463-4739-8319-D605936FE1C8}"/>
            </c:ext>
          </c:extLst>
        </c:ser>
        <c:dLbls>
          <c:showLegendKey val="0"/>
          <c:showVal val="0"/>
          <c:showCatName val="0"/>
          <c:showSerName val="0"/>
          <c:showPercent val="0"/>
          <c:showBubbleSize val="0"/>
        </c:dLbls>
        <c:marker val="1"/>
        <c:smooth val="0"/>
        <c:axId val="336272024"/>
        <c:axId val="336272808"/>
      </c:lineChart>
      <c:dateAx>
        <c:axId val="336272024"/>
        <c:scaling>
          <c:orientation val="minMax"/>
        </c:scaling>
        <c:delete val="1"/>
        <c:axPos val="b"/>
        <c:numFmt formatCode="&quot;H&quot;yy" sourceLinked="1"/>
        <c:majorTickMark val="none"/>
        <c:minorTickMark val="none"/>
        <c:tickLblPos val="none"/>
        <c:crossAx val="336272808"/>
        <c:crosses val="autoZero"/>
        <c:auto val="1"/>
        <c:lblOffset val="100"/>
        <c:baseTimeUnit val="years"/>
      </c:dateAx>
      <c:valAx>
        <c:axId val="33627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7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192.74</c:v>
                </c:pt>
                <c:pt idx="1">
                  <c:v>194.01</c:v>
                </c:pt>
                <c:pt idx="2">
                  <c:v>193.4</c:v>
                </c:pt>
                <c:pt idx="3">
                  <c:v>196.32</c:v>
                </c:pt>
                <c:pt idx="4">
                  <c:v>241.71</c:v>
                </c:pt>
              </c:numCache>
            </c:numRef>
          </c:val>
          <c:extLst xmlns:c16r2="http://schemas.microsoft.com/office/drawing/2015/06/chart">
            <c:ext xmlns:c16="http://schemas.microsoft.com/office/drawing/2014/chart" uri="{C3380CC4-5D6E-409C-BE32-E72D297353CC}">
              <c16:uniqueId val="{00000000-3E70-4190-9B11-D1A7A43CA8CB}"/>
            </c:ext>
          </c:extLst>
        </c:ser>
        <c:dLbls>
          <c:showLegendKey val="0"/>
          <c:showVal val="0"/>
          <c:showCatName val="0"/>
          <c:showSerName val="0"/>
          <c:showPercent val="0"/>
          <c:showBubbleSize val="0"/>
        </c:dLbls>
        <c:gapWidth val="150"/>
        <c:axId val="336055128"/>
        <c:axId val="33605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230.95</c:v>
                </c:pt>
                <c:pt idx="4">
                  <c:v>214.56</c:v>
                </c:pt>
              </c:numCache>
            </c:numRef>
          </c:val>
          <c:smooth val="0"/>
          <c:extLst xmlns:c16r2="http://schemas.microsoft.com/office/drawing/2015/06/chart">
            <c:ext xmlns:c16="http://schemas.microsoft.com/office/drawing/2014/chart" uri="{C3380CC4-5D6E-409C-BE32-E72D297353CC}">
              <c16:uniqueId val="{00000001-3E70-4190-9B11-D1A7A43CA8CB}"/>
            </c:ext>
          </c:extLst>
        </c:ser>
        <c:dLbls>
          <c:showLegendKey val="0"/>
          <c:showVal val="0"/>
          <c:showCatName val="0"/>
          <c:showSerName val="0"/>
          <c:showPercent val="0"/>
          <c:showBubbleSize val="0"/>
        </c:dLbls>
        <c:marker val="1"/>
        <c:smooth val="0"/>
        <c:axId val="336055128"/>
        <c:axId val="336054344"/>
      </c:lineChart>
      <c:dateAx>
        <c:axId val="336055128"/>
        <c:scaling>
          <c:orientation val="minMax"/>
        </c:scaling>
        <c:delete val="1"/>
        <c:axPos val="b"/>
        <c:numFmt formatCode="&quot;H&quot;yy" sourceLinked="1"/>
        <c:majorTickMark val="none"/>
        <c:minorTickMark val="none"/>
        <c:tickLblPos val="none"/>
        <c:crossAx val="336054344"/>
        <c:crosses val="autoZero"/>
        <c:auto val="1"/>
        <c:lblOffset val="100"/>
        <c:baseTimeUnit val="years"/>
      </c:dateAx>
      <c:valAx>
        <c:axId val="33605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05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20" zoomScaleNormal="12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山形県　大江町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7815</v>
      </c>
      <c r="AM8" s="51"/>
      <c r="AN8" s="51"/>
      <c r="AO8" s="51"/>
      <c r="AP8" s="51"/>
      <c r="AQ8" s="51"/>
      <c r="AR8" s="51"/>
      <c r="AS8" s="51"/>
      <c r="AT8" s="46">
        <f>データ!T6</f>
        <v>154.08000000000001</v>
      </c>
      <c r="AU8" s="46"/>
      <c r="AV8" s="46"/>
      <c r="AW8" s="46"/>
      <c r="AX8" s="46"/>
      <c r="AY8" s="46"/>
      <c r="AZ8" s="46"/>
      <c r="BA8" s="46"/>
      <c r="BB8" s="46">
        <f>データ!U6</f>
        <v>50.72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51.73</v>
      </c>
      <c r="Q10" s="46"/>
      <c r="R10" s="46"/>
      <c r="S10" s="46"/>
      <c r="T10" s="46"/>
      <c r="U10" s="46"/>
      <c r="V10" s="46"/>
      <c r="W10" s="46">
        <f>データ!Q6</f>
        <v>93.46</v>
      </c>
      <c r="X10" s="46"/>
      <c r="Y10" s="46"/>
      <c r="Z10" s="46"/>
      <c r="AA10" s="46"/>
      <c r="AB10" s="46"/>
      <c r="AC10" s="46"/>
      <c r="AD10" s="51">
        <f>データ!R6</f>
        <v>3685</v>
      </c>
      <c r="AE10" s="51"/>
      <c r="AF10" s="51"/>
      <c r="AG10" s="51"/>
      <c r="AH10" s="51"/>
      <c r="AI10" s="51"/>
      <c r="AJ10" s="51"/>
      <c r="AK10" s="2"/>
      <c r="AL10" s="51">
        <f>データ!V6</f>
        <v>4031</v>
      </c>
      <c r="AM10" s="51"/>
      <c r="AN10" s="51"/>
      <c r="AO10" s="51"/>
      <c r="AP10" s="51"/>
      <c r="AQ10" s="51"/>
      <c r="AR10" s="51"/>
      <c r="AS10" s="51"/>
      <c r="AT10" s="46">
        <f>データ!W6</f>
        <v>1.68</v>
      </c>
      <c r="AU10" s="46"/>
      <c r="AV10" s="46"/>
      <c r="AW10" s="46"/>
      <c r="AX10" s="46"/>
      <c r="AY10" s="46"/>
      <c r="AZ10" s="46"/>
      <c r="BA10" s="46"/>
      <c r="BB10" s="46">
        <f>データ!X6</f>
        <v>2399.4</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0" t="s">
        <v>118</v>
      </c>
      <c r="BM47" s="71"/>
      <c r="BN47" s="71"/>
      <c r="BO47" s="71"/>
      <c r="BP47" s="71"/>
      <c r="BQ47" s="71"/>
      <c r="BR47" s="71"/>
      <c r="BS47" s="71"/>
      <c r="BT47" s="71"/>
      <c r="BU47" s="71"/>
      <c r="BV47" s="71"/>
      <c r="BW47" s="71"/>
      <c r="BX47" s="71"/>
      <c r="BY47" s="71"/>
      <c r="BZ47" s="7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0"/>
      <c r="BM48" s="71"/>
      <c r="BN48" s="71"/>
      <c r="BO48" s="71"/>
      <c r="BP48" s="71"/>
      <c r="BQ48" s="71"/>
      <c r="BR48" s="71"/>
      <c r="BS48" s="71"/>
      <c r="BT48" s="71"/>
      <c r="BU48" s="71"/>
      <c r="BV48" s="71"/>
      <c r="BW48" s="71"/>
      <c r="BX48" s="71"/>
      <c r="BY48" s="71"/>
      <c r="BZ48" s="7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0"/>
      <c r="BM49" s="71"/>
      <c r="BN49" s="71"/>
      <c r="BO49" s="71"/>
      <c r="BP49" s="71"/>
      <c r="BQ49" s="71"/>
      <c r="BR49" s="71"/>
      <c r="BS49" s="71"/>
      <c r="BT49" s="71"/>
      <c r="BU49" s="71"/>
      <c r="BV49" s="71"/>
      <c r="BW49" s="71"/>
      <c r="BX49" s="71"/>
      <c r="BY49" s="71"/>
      <c r="BZ49" s="7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0"/>
      <c r="BM50" s="71"/>
      <c r="BN50" s="71"/>
      <c r="BO50" s="71"/>
      <c r="BP50" s="71"/>
      <c r="BQ50" s="71"/>
      <c r="BR50" s="71"/>
      <c r="BS50" s="71"/>
      <c r="BT50" s="71"/>
      <c r="BU50" s="71"/>
      <c r="BV50" s="71"/>
      <c r="BW50" s="71"/>
      <c r="BX50" s="71"/>
      <c r="BY50" s="71"/>
      <c r="BZ50" s="7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0"/>
      <c r="BM51" s="71"/>
      <c r="BN51" s="71"/>
      <c r="BO51" s="71"/>
      <c r="BP51" s="71"/>
      <c r="BQ51" s="71"/>
      <c r="BR51" s="71"/>
      <c r="BS51" s="71"/>
      <c r="BT51" s="71"/>
      <c r="BU51" s="71"/>
      <c r="BV51" s="71"/>
      <c r="BW51" s="71"/>
      <c r="BX51" s="71"/>
      <c r="BY51" s="71"/>
      <c r="BZ51" s="7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0"/>
      <c r="BM52" s="71"/>
      <c r="BN52" s="71"/>
      <c r="BO52" s="71"/>
      <c r="BP52" s="71"/>
      <c r="BQ52" s="71"/>
      <c r="BR52" s="71"/>
      <c r="BS52" s="71"/>
      <c r="BT52" s="71"/>
      <c r="BU52" s="71"/>
      <c r="BV52" s="71"/>
      <c r="BW52" s="71"/>
      <c r="BX52" s="71"/>
      <c r="BY52" s="71"/>
      <c r="BZ52" s="7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0"/>
      <c r="BM53" s="71"/>
      <c r="BN53" s="71"/>
      <c r="BO53" s="71"/>
      <c r="BP53" s="71"/>
      <c r="BQ53" s="71"/>
      <c r="BR53" s="71"/>
      <c r="BS53" s="71"/>
      <c r="BT53" s="71"/>
      <c r="BU53" s="71"/>
      <c r="BV53" s="71"/>
      <c r="BW53" s="71"/>
      <c r="BX53" s="71"/>
      <c r="BY53" s="71"/>
      <c r="BZ53" s="7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0"/>
      <c r="BM54" s="71"/>
      <c r="BN54" s="71"/>
      <c r="BO54" s="71"/>
      <c r="BP54" s="71"/>
      <c r="BQ54" s="71"/>
      <c r="BR54" s="71"/>
      <c r="BS54" s="71"/>
      <c r="BT54" s="71"/>
      <c r="BU54" s="71"/>
      <c r="BV54" s="71"/>
      <c r="BW54" s="71"/>
      <c r="BX54" s="71"/>
      <c r="BY54" s="71"/>
      <c r="BZ54" s="7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0"/>
      <c r="BM55" s="71"/>
      <c r="BN55" s="71"/>
      <c r="BO55" s="71"/>
      <c r="BP55" s="71"/>
      <c r="BQ55" s="71"/>
      <c r="BR55" s="71"/>
      <c r="BS55" s="71"/>
      <c r="BT55" s="71"/>
      <c r="BU55" s="71"/>
      <c r="BV55" s="71"/>
      <c r="BW55" s="71"/>
      <c r="BX55" s="71"/>
      <c r="BY55" s="71"/>
      <c r="BZ55" s="7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0"/>
      <c r="BM56" s="71"/>
      <c r="BN56" s="71"/>
      <c r="BO56" s="71"/>
      <c r="BP56" s="71"/>
      <c r="BQ56" s="71"/>
      <c r="BR56" s="71"/>
      <c r="BS56" s="71"/>
      <c r="BT56" s="71"/>
      <c r="BU56" s="71"/>
      <c r="BV56" s="71"/>
      <c r="BW56" s="71"/>
      <c r="BX56" s="71"/>
      <c r="BY56" s="71"/>
      <c r="BZ56" s="7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0"/>
      <c r="BM57" s="71"/>
      <c r="BN57" s="71"/>
      <c r="BO57" s="71"/>
      <c r="BP57" s="71"/>
      <c r="BQ57" s="71"/>
      <c r="BR57" s="71"/>
      <c r="BS57" s="71"/>
      <c r="BT57" s="71"/>
      <c r="BU57" s="71"/>
      <c r="BV57" s="71"/>
      <c r="BW57" s="71"/>
      <c r="BX57" s="71"/>
      <c r="BY57" s="71"/>
      <c r="BZ57" s="7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0"/>
      <c r="BM60" s="71"/>
      <c r="BN60" s="71"/>
      <c r="BO60" s="71"/>
      <c r="BP60" s="71"/>
      <c r="BQ60" s="71"/>
      <c r="BR60" s="71"/>
      <c r="BS60" s="71"/>
      <c r="BT60" s="71"/>
      <c r="BU60" s="71"/>
      <c r="BV60" s="71"/>
      <c r="BW60" s="71"/>
      <c r="BX60" s="71"/>
      <c r="BY60" s="71"/>
      <c r="BZ60" s="72"/>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0"/>
      <c r="BM61" s="71"/>
      <c r="BN61" s="71"/>
      <c r="BO61" s="71"/>
      <c r="BP61" s="71"/>
      <c r="BQ61" s="71"/>
      <c r="BR61" s="71"/>
      <c r="BS61" s="71"/>
      <c r="BT61" s="71"/>
      <c r="BU61" s="71"/>
      <c r="BV61" s="71"/>
      <c r="BW61" s="71"/>
      <c r="BX61" s="71"/>
      <c r="BY61" s="71"/>
      <c r="BZ61" s="7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0"/>
      <c r="BM62" s="71"/>
      <c r="BN62" s="71"/>
      <c r="BO62" s="71"/>
      <c r="BP62" s="71"/>
      <c r="BQ62" s="71"/>
      <c r="BR62" s="71"/>
      <c r="BS62" s="71"/>
      <c r="BT62" s="71"/>
      <c r="BU62" s="71"/>
      <c r="BV62" s="71"/>
      <c r="BW62" s="71"/>
      <c r="BX62" s="71"/>
      <c r="BY62" s="71"/>
      <c r="BZ62" s="7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0" t="s">
        <v>117</v>
      </c>
      <c r="BM66" s="71"/>
      <c r="BN66" s="71"/>
      <c r="BO66" s="71"/>
      <c r="BP66" s="71"/>
      <c r="BQ66" s="71"/>
      <c r="BR66" s="71"/>
      <c r="BS66" s="71"/>
      <c r="BT66" s="71"/>
      <c r="BU66" s="71"/>
      <c r="BV66" s="71"/>
      <c r="BW66" s="71"/>
      <c r="BX66" s="71"/>
      <c r="BY66" s="71"/>
      <c r="BZ66" s="7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0"/>
      <c r="BM67" s="71"/>
      <c r="BN67" s="71"/>
      <c r="BO67" s="71"/>
      <c r="BP67" s="71"/>
      <c r="BQ67" s="71"/>
      <c r="BR67" s="71"/>
      <c r="BS67" s="71"/>
      <c r="BT67" s="71"/>
      <c r="BU67" s="71"/>
      <c r="BV67" s="71"/>
      <c r="BW67" s="71"/>
      <c r="BX67" s="71"/>
      <c r="BY67" s="71"/>
      <c r="BZ67" s="7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0"/>
      <c r="BM68" s="71"/>
      <c r="BN68" s="71"/>
      <c r="BO68" s="71"/>
      <c r="BP68" s="71"/>
      <c r="BQ68" s="71"/>
      <c r="BR68" s="71"/>
      <c r="BS68" s="71"/>
      <c r="BT68" s="71"/>
      <c r="BU68" s="71"/>
      <c r="BV68" s="71"/>
      <c r="BW68" s="71"/>
      <c r="BX68" s="71"/>
      <c r="BY68" s="71"/>
      <c r="BZ68" s="7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0"/>
      <c r="BM69" s="71"/>
      <c r="BN69" s="71"/>
      <c r="BO69" s="71"/>
      <c r="BP69" s="71"/>
      <c r="BQ69" s="71"/>
      <c r="BR69" s="71"/>
      <c r="BS69" s="71"/>
      <c r="BT69" s="71"/>
      <c r="BU69" s="71"/>
      <c r="BV69" s="71"/>
      <c r="BW69" s="71"/>
      <c r="BX69" s="71"/>
      <c r="BY69" s="71"/>
      <c r="BZ69" s="7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0"/>
      <c r="BM70" s="71"/>
      <c r="BN70" s="71"/>
      <c r="BO70" s="71"/>
      <c r="BP70" s="71"/>
      <c r="BQ70" s="71"/>
      <c r="BR70" s="71"/>
      <c r="BS70" s="71"/>
      <c r="BT70" s="71"/>
      <c r="BU70" s="71"/>
      <c r="BV70" s="71"/>
      <c r="BW70" s="71"/>
      <c r="BX70" s="71"/>
      <c r="BY70" s="71"/>
      <c r="BZ70" s="7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0"/>
      <c r="BM71" s="71"/>
      <c r="BN71" s="71"/>
      <c r="BO71" s="71"/>
      <c r="BP71" s="71"/>
      <c r="BQ71" s="71"/>
      <c r="BR71" s="71"/>
      <c r="BS71" s="71"/>
      <c r="BT71" s="71"/>
      <c r="BU71" s="71"/>
      <c r="BV71" s="71"/>
      <c r="BW71" s="71"/>
      <c r="BX71" s="71"/>
      <c r="BY71" s="71"/>
      <c r="BZ71" s="7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0"/>
      <c r="BM72" s="71"/>
      <c r="BN72" s="71"/>
      <c r="BO72" s="71"/>
      <c r="BP72" s="71"/>
      <c r="BQ72" s="71"/>
      <c r="BR72" s="71"/>
      <c r="BS72" s="71"/>
      <c r="BT72" s="71"/>
      <c r="BU72" s="71"/>
      <c r="BV72" s="71"/>
      <c r="BW72" s="71"/>
      <c r="BX72" s="71"/>
      <c r="BY72" s="71"/>
      <c r="BZ72" s="7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0"/>
      <c r="BM73" s="71"/>
      <c r="BN73" s="71"/>
      <c r="BO73" s="71"/>
      <c r="BP73" s="71"/>
      <c r="BQ73" s="71"/>
      <c r="BR73" s="71"/>
      <c r="BS73" s="71"/>
      <c r="BT73" s="71"/>
      <c r="BU73" s="71"/>
      <c r="BV73" s="71"/>
      <c r="BW73" s="71"/>
      <c r="BX73" s="71"/>
      <c r="BY73" s="71"/>
      <c r="BZ73" s="7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0"/>
      <c r="BM74" s="71"/>
      <c r="BN74" s="71"/>
      <c r="BO74" s="71"/>
      <c r="BP74" s="71"/>
      <c r="BQ74" s="71"/>
      <c r="BR74" s="71"/>
      <c r="BS74" s="71"/>
      <c r="BT74" s="71"/>
      <c r="BU74" s="71"/>
      <c r="BV74" s="71"/>
      <c r="BW74" s="71"/>
      <c r="BX74" s="71"/>
      <c r="BY74" s="71"/>
      <c r="BZ74" s="7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0"/>
      <c r="BM75" s="71"/>
      <c r="BN75" s="71"/>
      <c r="BO75" s="71"/>
      <c r="BP75" s="71"/>
      <c r="BQ75" s="71"/>
      <c r="BR75" s="71"/>
      <c r="BS75" s="71"/>
      <c r="BT75" s="71"/>
      <c r="BU75" s="71"/>
      <c r="BV75" s="71"/>
      <c r="BW75" s="71"/>
      <c r="BX75" s="71"/>
      <c r="BY75" s="71"/>
      <c r="BZ75" s="7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0"/>
      <c r="BM76" s="71"/>
      <c r="BN76" s="71"/>
      <c r="BO76" s="71"/>
      <c r="BP76" s="71"/>
      <c r="BQ76" s="71"/>
      <c r="BR76" s="71"/>
      <c r="BS76" s="71"/>
      <c r="BT76" s="71"/>
      <c r="BU76" s="71"/>
      <c r="BV76" s="71"/>
      <c r="BW76" s="71"/>
      <c r="BX76" s="71"/>
      <c r="BY76" s="71"/>
      <c r="BZ76" s="7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0"/>
      <c r="BM77" s="71"/>
      <c r="BN77" s="71"/>
      <c r="BO77" s="71"/>
      <c r="BP77" s="71"/>
      <c r="BQ77" s="71"/>
      <c r="BR77" s="71"/>
      <c r="BS77" s="71"/>
      <c r="BT77" s="71"/>
      <c r="BU77" s="71"/>
      <c r="BV77" s="71"/>
      <c r="BW77" s="71"/>
      <c r="BX77" s="71"/>
      <c r="BY77" s="71"/>
      <c r="BZ77" s="7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0"/>
      <c r="BM78" s="71"/>
      <c r="BN78" s="71"/>
      <c r="BO78" s="71"/>
      <c r="BP78" s="71"/>
      <c r="BQ78" s="71"/>
      <c r="BR78" s="71"/>
      <c r="BS78" s="71"/>
      <c r="BT78" s="71"/>
      <c r="BU78" s="71"/>
      <c r="BV78" s="71"/>
      <c r="BW78" s="71"/>
      <c r="BX78" s="71"/>
      <c r="BY78" s="71"/>
      <c r="BZ78" s="7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0"/>
      <c r="BM79" s="71"/>
      <c r="BN79" s="71"/>
      <c r="BO79" s="71"/>
      <c r="BP79" s="71"/>
      <c r="BQ79" s="71"/>
      <c r="BR79" s="71"/>
      <c r="BS79" s="71"/>
      <c r="BT79" s="71"/>
      <c r="BU79" s="71"/>
      <c r="BV79" s="71"/>
      <c r="BW79" s="71"/>
      <c r="BX79" s="71"/>
      <c r="BY79" s="71"/>
      <c r="BZ79" s="7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0"/>
      <c r="BM80" s="71"/>
      <c r="BN80" s="71"/>
      <c r="BO80" s="71"/>
      <c r="BP80" s="71"/>
      <c r="BQ80" s="71"/>
      <c r="BR80" s="71"/>
      <c r="BS80" s="71"/>
      <c r="BT80" s="71"/>
      <c r="BU80" s="71"/>
      <c r="BV80" s="71"/>
      <c r="BW80" s="71"/>
      <c r="BX80" s="71"/>
      <c r="BY80" s="71"/>
      <c r="BZ80" s="7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43</v>
      </c>
      <c r="O86" s="26" t="str">
        <f>データ!EO6</f>
        <v>【0.30】</v>
      </c>
    </row>
  </sheetData>
  <sheetProtection algorithmName="SHA-512" hashValue="m46a6QQKDn4l2EDDsZa8ttAhgAPu5wCIRG1yMWC5KmUb45C96KXnFe36Llhy4/HB7MQXx+UfxecOKyQJrQWrDg==" saltValue="qlg2lQfU/EOjHBNaJwcrQg=="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63240</v>
      </c>
      <c r="D6" s="33">
        <f t="shared" si="3"/>
        <v>47</v>
      </c>
      <c r="E6" s="33">
        <f t="shared" si="3"/>
        <v>17</v>
      </c>
      <c r="F6" s="33">
        <f t="shared" si="3"/>
        <v>1</v>
      </c>
      <c r="G6" s="33">
        <f t="shared" si="3"/>
        <v>0</v>
      </c>
      <c r="H6" s="33" t="str">
        <f t="shared" si="3"/>
        <v>山形県　大江町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51.73</v>
      </c>
      <c r="Q6" s="34">
        <f t="shared" si="3"/>
        <v>93.46</v>
      </c>
      <c r="R6" s="34">
        <f t="shared" si="3"/>
        <v>3685</v>
      </c>
      <c r="S6" s="34">
        <f t="shared" si="3"/>
        <v>7815</v>
      </c>
      <c r="T6" s="34">
        <f t="shared" si="3"/>
        <v>154.08000000000001</v>
      </c>
      <c r="U6" s="34">
        <f t="shared" si="3"/>
        <v>50.72</v>
      </c>
      <c r="V6" s="34">
        <f t="shared" si="3"/>
        <v>4031</v>
      </c>
      <c r="W6" s="34">
        <f t="shared" si="3"/>
        <v>1.68</v>
      </c>
      <c r="X6" s="34">
        <f t="shared" si="3"/>
        <v>2399.4</v>
      </c>
      <c r="Y6" s="35">
        <f>IF(Y7="",NA(),Y7)</f>
        <v>99.1</v>
      </c>
      <c r="Z6" s="35">
        <f t="shared" ref="Z6:AH6" si="4">IF(Z7="",NA(),Z7)</f>
        <v>98.27</v>
      </c>
      <c r="AA6" s="35">
        <f t="shared" si="4"/>
        <v>99.35</v>
      </c>
      <c r="AB6" s="35">
        <f t="shared" si="4"/>
        <v>100.11</v>
      </c>
      <c r="AC6" s="35">
        <f t="shared" si="4"/>
        <v>98.16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1345.07</v>
      </c>
      <c r="BH6" s="34">
        <f t="shared" si="7"/>
        <v>0</v>
      </c>
      <c r="BI6" s="34">
        <f t="shared" si="7"/>
        <v>0</v>
      </c>
      <c r="BJ6" s="34">
        <f t="shared" si="7"/>
        <v>0</v>
      </c>
      <c r="BK6" s="35">
        <f t="shared" si="7"/>
        <v>1111.31</v>
      </c>
      <c r="BL6" s="35">
        <f t="shared" si="7"/>
        <v>966.33</v>
      </c>
      <c r="BM6" s="35">
        <f t="shared" si="7"/>
        <v>958.81</v>
      </c>
      <c r="BN6" s="35">
        <f t="shared" si="7"/>
        <v>1130.42</v>
      </c>
      <c r="BO6" s="35">
        <f t="shared" si="7"/>
        <v>1245.0999999999999</v>
      </c>
      <c r="BP6" s="34" t="str">
        <f>IF(BP7="","",IF(BP7="-","【-】","【"&amp;SUBSTITUTE(TEXT(BP7,"#,##0.00"),"-","△")&amp;"】"))</f>
        <v>【705.21】</v>
      </c>
      <c r="BQ6" s="35">
        <f>IF(BQ7="",NA(),BQ7)</f>
        <v>100.04</v>
      </c>
      <c r="BR6" s="35">
        <f t="shared" ref="BR6:BZ6" si="8">IF(BR7="",NA(),BR7)</f>
        <v>100</v>
      </c>
      <c r="BS6" s="35">
        <f t="shared" si="8"/>
        <v>100</v>
      </c>
      <c r="BT6" s="35">
        <f t="shared" si="8"/>
        <v>100</v>
      </c>
      <c r="BU6" s="35">
        <f t="shared" si="8"/>
        <v>82.17</v>
      </c>
      <c r="BV6" s="35">
        <f t="shared" si="8"/>
        <v>75.540000000000006</v>
      </c>
      <c r="BW6" s="35">
        <f t="shared" si="8"/>
        <v>81.739999999999995</v>
      </c>
      <c r="BX6" s="35">
        <f t="shared" si="8"/>
        <v>82.88</v>
      </c>
      <c r="BY6" s="35">
        <f t="shared" si="8"/>
        <v>74.17</v>
      </c>
      <c r="BZ6" s="35">
        <f t="shared" si="8"/>
        <v>79.77</v>
      </c>
      <c r="CA6" s="34" t="str">
        <f>IF(CA7="","",IF(CA7="-","【-】","【"&amp;SUBSTITUTE(TEXT(CA7,"#,##0.00"),"-","△")&amp;"】"))</f>
        <v>【98.96】</v>
      </c>
      <c r="CB6" s="35">
        <f>IF(CB7="",NA(),CB7)</f>
        <v>192.74</v>
      </c>
      <c r="CC6" s="35">
        <f t="shared" ref="CC6:CK6" si="9">IF(CC7="",NA(),CC7)</f>
        <v>194.01</v>
      </c>
      <c r="CD6" s="35">
        <f t="shared" si="9"/>
        <v>193.4</v>
      </c>
      <c r="CE6" s="35">
        <f t="shared" si="9"/>
        <v>196.32</v>
      </c>
      <c r="CF6" s="35">
        <f t="shared" si="9"/>
        <v>241.71</v>
      </c>
      <c r="CG6" s="35">
        <f t="shared" si="9"/>
        <v>207.96</v>
      </c>
      <c r="CH6" s="35">
        <f t="shared" si="9"/>
        <v>194.31</v>
      </c>
      <c r="CI6" s="35">
        <f t="shared" si="9"/>
        <v>190.99</v>
      </c>
      <c r="CJ6" s="35">
        <f t="shared" si="9"/>
        <v>230.95</v>
      </c>
      <c r="CK6" s="35">
        <f t="shared" si="9"/>
        <v>214.56</v>
      </c>
      <c r="CL6" s="34" t="str">
        <f>IF(CL7="","",IF(CL7="-","【-】","【"&amp;SUBSTITUTE(TEXT(CL7,"#,##0.00"),"-","△")&amp;"】"))</f>
        <v>【134.52】</v>
      </c>
      <c r="CM6" s="35">
        <f>IF(CM7="",NA(),CM7)</f>
        <v>39.020000000000003</v>
      </c>
      <c r="CN6" s="35">
        <f t="shared" ref="CN6:CV6" si="10">IF(CN7="",NA(),CN7)</f>
        <v>39.18</v>
      </c>
      <c r="CO6" s="35">
        <f t="shared" si="10"/>
        <v>39.85</v>
      </c>
      <c r="CP6" s="35">
        <f t="shared" si="10"/>
        <v>39.07</v>
      </c>
      <c r="CQ6" s="35">
        <f t="shared" si="10"/>
        <v>41.13</v>
      </c>
      <c r="CR6" s="35">
        <f t="shared" si="10"/>
        <v>53.51</v>
      </c>
      <c r="CS6" s="35">
        <f t="shared" si="10"/>
        <v>53.5</v>
      </c>
      <c r="CT6" s="35">
        <f t="shared" si="10"/>
        <v>52.58</v>
      </c>
      <c r="CU6" s="35">
        <f t="shared" si="10"/>
        <v>49.27</v>
      </c>
      <c r="CV6" s="35">
        <f t="shared" si="10"/>
        <v>49.47</v>
      </c>
      <c r="CW6" s="34" t="str">
        <f>IF(CW7="","",IF(CW7="-","【-】","【"&amp;SUBSTITUTE(TEXT(CW7,"#,##0.00"),"-","△")&amp;"】"))</f>
        <v>【59.57】</v>
      </c>
      <c r="CX6" s="35">
        <f>IF(CX7="",NA(),CX7)</f>
        <v>77.430000000000007</v>
      </c>
      <c r="CY6" s="35">
        <f t="shared" ref="CY6:DG6" si="11">IF(CY7="",NA(),CY7)</f>
        <v>76.98</v>
      </c>
      <c r="CZ6" s="35">
        <f t="shared" si="11"/>
        <v>79.33</v>
      </c>
      <c r="DA6" s="35">
        <f t="shared" si="11"/>
        <v>79.88</v>
      </c>
      <c r="DB6" s="35">
        <f t="shared" si="11"/>
        <v>81.34</v>
      </c>
      <c r="DC6" s="35">
        <f t="shared" si="11"/>
        <v>83.91</v>
      </c>
      <c r="DD6" s="35">
        <f t="shared" si="11"/>
        <v>83.51</v>
      </c>
      <c r="DE6" s="35">
        <f t="shared" si="11"/>
        <v>83.02</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v>
      </c>
      <c r="EN6" s="35">
        <f t="shared" si="14"/>
        <v>0.32</v>
      </c>
      <c r="EO6" s="34" t="str">
        <f>IF(EO7="","",IF(EO7="-","【-】","【"&amp;SUBSTITUTE(TEXT(EO7,"#,##0.00"),"-","△")&amp;"】"))</f>
        <v>【0.30】</v>
      </c>
    </row>
    <row r="7" spans="1:145" s="36" customFormat="1" x14ac:dyDescent="0.15">
      <c r="A7" s="28"/>
      <c r="B7" s="37">
        <v>2020</v>
      </c>
      <c r="C7" s="37">
        <v>63240</v>
      </c>
      <c r="D7" s="37">
        <v>47</v>
      </c>
      <c r="E7" s="37">
        <v>17</v>
      </c>
      <c r="F7" s="37">
        <v>1</v>
      </c>
      <c r="G7" s="37">
        <v>0</v>
      </c>
      <c r="H7" s="37" t="s">
        <v>97</v>
      </c>
      <c r="I7" s="37" t="s">
        <v>98</v>
      </c>
      <c r="J7" s="37" t="s">
        <v>99</v>
      </c>
      <c r="K7" s="37" t="s">
        <v>100</v>
      </c>
      <c r="L7" s="37" t="s">
        <v>101</v>
      </c>
      <c r="M7" s="37" t="s">
        <v>102</v>
      </c>
      <c r="N7" s="38" t="s">
        <v>103</v>
      </c>
      <c r="O7" s="38" t="s">
        <v>104</v>
      </c>
      <c r="P7" s="38">
        <v>51.73</v>
      </c>
      <c r="Q7" s="38">
        <v>93.46</v>
      </c>
      <c r="R7" s="38">
        <v>3685</v>
      </c>
      <c r="S7" s="38">
        <v>7815</v>
      </c>
      <c r="T7" s="38">
        <v>154.08000000000001</v>
      </c>
      <c r="U7" s="38">
        <v>50.72</v>
      </c>
      <c r="V7" s="38">
        <v>4031</v>
      </c>
      <c r="W7" s="38">
        <v>1.68</v>
      </c>
      <c r="X7" s="38">
        <v>2399.4</v>
      </c>
      <c r="Y7" s="38">
        <v>99.1</v>
      </c>
      <c r="Z7" s="38">
        <v>98.27</v>
      </c>
      <c r="AA7" s="38">
        <v>99.35</v>
      </c>
      <c r="AB7" s="38">
        <v>100.11</v>
      </c>
      <c r="AC7" s="38">
        <v>98.16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1345.07</v>
      </c>
      <c r="BH7" s="38">
        <v>0</v>
      </c>
      <c r="BI7" s="38">
        <v>0</v>
      </c>
      <c r="BJ7" s="38">
        <v>0</v>
      </c>
      <c r="BK7" s="38">
        <v>1111.31</v>
      </c>
      <c r="BL7" s="38">
        <v>966.33</v>
      </c>
      <c r="BM7" s="38">
        <v>958.81</v>
      </c>
      <c r="BN7" s="38">
        <v>1130.42</v>
      </c>
      <c r="BO7" s="38">
        <v>1245.0999999999999</v>
      </c>
      <c r="BP7" s="38">
        <v>705.21</v>
      </c>
      <c r="BQ7" s="38">
        <v>100.04</v>
      </c>
      <c r="BR7" s="38">
        <v>100</v>
      </c>
      <c r="BS7" s="38">
        <v>100</v>
      </c>
      <c r="BT7" s="38">
        <v>100</v>
      </c>
      <c r="BU7" s="38">
        <v>82.17</v>
      </c>
      <c r="BV7" s="38">
        <v>75.540000000000006</v>
      </c>
      <c r="BW7" s="38">
        <v>81.739999999999995</v>
      </c>
      <c r="BX7" s="38">
        <v>82.88</v>
      </c>
      <c r="BY7" s="38">
        <v>74.17</v>
      </c>
      <c r="BZ7" s="38">
        <v>79.77</v>
      </c>
      <c r="CA7" s="38">
        <v>98.96</v>
      </c>
      <c r="CB7" s="38">
        <v>192.74</v>
      </c>
      <c r="CC7" s="38">
        <v>194.01</v>
      </c>
      <c r="CD7" s="38">
        <v>193.4</v>
      </c>
      <c r="CE7" s="38">
        <v>196.32</v>
      </c>
      <c r="CF7" s="38">
        <v>241.71</v>
      </c>
      <c r="CG7" s="38">
        <v>207.96</v>
      </c>
      <c r="CH7" s="38">
        <v>194.31</v>
      </c>
      <c r="CI7" s="38">
        <v>190.99</v>
      </c>
      <c r="CJ7" s="38">
        <v>230.95</v>
      </c>
      <c r="CK7" s="38">
        <v>214.56</v>
      </c>
      <c r="CL7" s="38">
        <v>134.52000000000001</v>
      </c>
      <c r="CM7" s="38">
        <v>39.020000000000003</v>
      </c>
      <c r="CN7" s="38">
        <v>39.18</v>
      </c>
      <c r="CO7" s="38">
        <v>39.85</v>
      </c>
      <c r="CP7" s="38">
        <v>39.07</v>
      </c>
      <c r="CQ7" s="38">
        <v>41.13</v>
      </c>
      <c r="CR7" s="38">
        <v>53.51</v>
      </c>
      <c r="CS7" s="38">
        <v>53.5</v>
      </c>
      <c r="CT7" s="38">
        <v>52.58</v>
      </c>
      <c r="CU7" s="38">
        <v>49.27</v>
      </c>
      <c r="CV7" s="38">
        <v>49.47</v>
      </c>
      <c r="CW7" s="38">
        <v>59.57</v>
      </c>
      <c r="CX7" s="38">
        <v>77.430000000000007</v>
      </c>
      <c r="CY7" s="38">
        <v>76.98</v>
      </c>
      <c r="CZ7" s="38">
        <v>79.33</v>
      </c>
      <c r="DA7" s="38">
        <v>79.88</v>
      </c>
      <c r="DB7" s="38">
        <v>81.34</v>
      </c>
      <c r="DC7" s="38">
        <v>83.91</v>
      </c>
      <c r="DD7" s="38">
        <v>83.51</v>
      </c>
      <c r="DE7" s="38">
        <v>83.02</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U0159</cp:lastModifiedBy>
  <cp:lastPrinted>2022-01-17T05:54:43Z</cp:lastPrinted>
  <dcterms:created xsi:type="dcterms:W3CDTF">2021-12-03T07:43:38Z</dcterms:created>
  <dcterms:modified xsi:type="dcterms:W3CDTF">2022-01-17T05:58:13Z</dcterms:modified>
  <cp:category/>
</cp:coreProperties>
</file>