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s2304y063240\D\02　加藤担当分\15　各種調査\01　例年調査\07　財政状況資料集\R4決算\03　県提出（1回目）\"/>
    </mc:Choice>
  </mc:AlternateContent>
  <xr:revisionPtr revIDLastSave="0" documentId="13_ncr:1_{E8446045-C4CA-4EC7-A7B2-D3191CE75E4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l="1"/>
  <c r="BW35" i="10" s="1"/>
  <c r="BW36" i="10" s="1"/>
  <c r="BW37" i="10" s="1"/>
  <c r="BW38" i="10" s="1"/>
  <c r="BW39" i="10" s="1"/>
  <c r="BW40" i="10" s="1"/>
  <c r="CO34" i="10"/>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<sst xmlns="http://schemas.openxmlformats.org/spreadsheetml/2006/main" count="1131" uniqueCount="598">
  <si>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</si>
  <si>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</si>
  <si>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</si>
  <si>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</si>
  <si>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</si>
  <si>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</si>
  <si>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</si>
  <si>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</si>
  <si>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</si>
  <si>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</si>
  <si>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</si>
  <si>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</si>
  <si>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</si>
  <si>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</si>
  <si>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</si>
  <si>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</si>
  <si>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</si>
  <si>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</si>
  <si>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</si>
  <si>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</si>
  <si>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</si>
  <si>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</si>
  <si>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</si>
  <si>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</si>
  <si>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</si>
  <si>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</si>
  <si>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</si>
  <si>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</si>
  <si>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</si>
  <si>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</si>
  <si>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</si>
  <si>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</si>
  <si>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</si>
  <si>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</si>
  <si>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</si>
  <si>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</si>
  <si>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</si>
  <si>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</si>
  <si>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</si>
  <si>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</si>
  <si>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</si>
  <si>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</si>
  <si>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</si>
  <si>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</si>
  <si>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</si>
  <si>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</si>
  <si>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</si>
  <si>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</si>
  <si>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</si>
  <si>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</si>
  <si>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</si>
  <si>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</si>
  <si>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</si>
  <si>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</si>
  <si>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</si>
  <si>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</si>
  <si>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</si>
  <si>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</si>
  <si>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</si>
  <si>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</si>
  <si>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</si>
  <si>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</si>
  <si>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</si>
  <si>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</si>
  <si>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</si>
  <si>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</si>
  <si>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</si>
  <si>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</si>
  <si>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</si>
  <si>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</si>
  <si>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</si>
  <si>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</si>
  <si>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</si>
  <si>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</si>
  <si>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</si>
  <si>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</si>
  <si>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</si>
  <si>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</si>
  <si>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</si>
  <si>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</si>
  <si>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</si>
  <si>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</si>
  <si>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</si>
  <si>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</si>
  <si>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</si>
  <si>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</si>
  <si>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</si>
  <si>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</si>
  <si>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</si>
  <si>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</si>
  <si>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</si>
  <si>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</si>
  <si>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</si>
  <si>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</si>
  <si>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</si>
  <si>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</si>
  <si>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</si>
  <si>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</si>
  <si>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</si>
  <si>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</si>
  <si>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</si>
  <si>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</si>
  <si>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</si>
  <si>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</si>
  <si>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</si>
  <si>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</si>
  <si>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</si>
  <si>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</si>
  <si>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</si>
  <si>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</si>
  <si>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</si>
  <si>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</si>
  <si>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</si>
  <si>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</si>
  <si>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</si>
  <si>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</si>
  <si>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</si>
  <si>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</si>
  <si>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</si>
  <si>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</si>
  <si>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</si>
  <si>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</si>
  <si>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</si>
  <si>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</si>
  <si>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</si>
  <si>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</si>
  <si>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</si>
  <si>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</si>
  <si>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</si>
  <si>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</si>
  <si>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</si>
  <si>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</si>
  <si>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</si>
  <si>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</si>
  <si>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</si>
  <si>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</si>
  <si>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</si>
  <si>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</si>
  <si>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</si>
  <si>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</si>
  <si>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</si>
  <si>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</si>
  <si>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</si>
  <si>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</si>
  <si>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</si>
  <si>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</si>
  <si>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</si>
  <si>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</si>
  <si>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</si>
  <si>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</si>
  <si>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</si>
  <si>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</si>
  <si>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</si>
  <si>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</si>
  <si>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</si>
  <si>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</si>
  <si>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</si>
  <si>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</si>
  <si>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</si>
  <si>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</si>
  <si>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</si>
  <si>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</si>
  <si>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</si>
  <si>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</si>
  <si>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</si>
  <si>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</si>
  <si>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</si>
  <si>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</si>
  <si>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</si>
  <si>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</si>
  <si>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</si>
  <si>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</si>
  <si>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</si>
  <si>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</si>
  <si>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</si>
  <si>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</si>
  <si>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</si>
  <si>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</si>
  <si>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</si>
  <si>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</si>
  <si>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</si>
  <si>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</si>
  <si>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</si>
  <si>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</si>
  <si>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</si>
  <si>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</si>
  <si>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</si>
  <si>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</si>
  <si>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</si>
  <si>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</si>
  <si>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</si>
  <si>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</si>
  <si>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</si>
  <si>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</si>
  <si>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</si>
  <si>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</si>
  <si>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</si>
  <si>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</si>
  <si>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</si>
  <si>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</si>
  <si>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</si>
  <si>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</si>
  <si>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</si>
  <si>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</si>
  <si>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</si>
  <si>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</si>
  <si>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</si>
  <si>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</si>
  <si>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</si>
  <si>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</si>
  <si>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</si>
  <si>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</si>
  <si>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</si>
  <si>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</si>
  <si>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</si>
  <si>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</si>
  <si>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</si>
  <si>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</si>
  <si>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</si>
  <si>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</si>
  <si>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</si>
  <si>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</si>
  <si>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</si>
  <si>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</si>
  <si>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</si>
  <si>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</si>
  <si>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</si>
  <si>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</si>
  <si>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</si>
  <si>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</si>
  <si>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</si>
  <si>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</si>
  <si>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</si>
  <si>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</si>
  <si>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</si>
  <si>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</si>
  <si>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</si>
  <si>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</si>
  <si>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</si>
  <si>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</si>
  <si>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</si>
  <si>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</si>
  <si>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</si>
  <si>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</si>
  <si>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</si>
  <si>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</si>
  <si>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</si>
  <si>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</si>
  <si>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</si>
  <si>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</si>
  <si>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</si>
  <si>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</si>
  <si>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</si>
  <si>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</si>
  <si>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</si>
  <si>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</si>
  <si>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</si>
  <si>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</si>
  <si>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</si>
  <si>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</si>
  <si>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</si>
  <si>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</si>
  <si>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</si>
  <si>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</si>
  <si>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</si>
  <si>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</si>
  <si>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</si>
  <si>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</si>
  <si>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</si>
  <si>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</si>
  <si>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</si>
  <si>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</si>
  <si>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</si>
  <si>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</si>
  <si>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</si>
  <si>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</si>
  <si>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</si>
  <si>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</si>
  <si>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</si>
  <si>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</si>
  <si>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</si>
  <si>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</si>
  <si>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</si>
  <si>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</si>
  <si>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</si>
  <si>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</si>
  <si>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</si>
  <si>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</si>
  <si>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</si>
  <si>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</si>
  <si>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</si>
  <si>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</si>
  <si>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</si>
  <si>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</si>
  <si>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</si>
  <si>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</si>
  <si>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</si>
  <si>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</si>
  <si>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</si>
  <si>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</si>
  <si>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</si>
  <si>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</si>
  <si>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</si>
  <si>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</si>
  <si>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</si>
  <si>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</si>
  <si>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</si>
  <si>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</si>
  <si>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</si>
  <si>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</si>
  <si>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</si>
  <si>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</si>
  <si>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</si>
  <si>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</si>
  <si>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</si>
  <si>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</si>
  <si>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</si>
  <si>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</si>
  <si>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</si>
  <si>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</si>
  <si>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</si>
  <si>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</si>
  <si>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</si>
  <si>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</si>
  <si>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</si>
  <si>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</si>
  <si>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</si>
  <si>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</si>
  <si>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</si>
  <si>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</si>
  <si>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</si>
  <si>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</si>
  <si>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</si>
  <si>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</si>
  <si>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</si>
  <si>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</si>
  <si>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</si>
  <si>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</si>
  <si>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</si>
  <si>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</si>
  <si>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</si>
  <si>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</si>
  <si>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</si>
  <si>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</si>
  <si>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</si>
  <si>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</si>
  <si>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</si>
  <si>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</si>
  <si>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</si>
  <si>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</si>
  <si>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</si>
  <si>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</si>
  <si>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</si>
  <si>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</si>
  <si>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</si>
  <si>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</si>
  <si>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</si>
  <si>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</si>
  <si>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</si>
  <si>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</si>
  <si>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</si>
  <si>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</si>
  <si>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</si>
  <si>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</si>
  <si>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</si>
  <si>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</si>
  <si>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</si>
  <si>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</si>
  <si>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</si>
  <si>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</si>
  <si>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</si>
  <si>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</si>
  <si>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</si>
  <si>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</si>
  <si>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</si>
  <si>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</si>
  <si>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</si>
  <si>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</si>
  <si>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</si>
  <si>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</si>
  <si>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</si>
  <si>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</si>
  <si>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</si>
  <si>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</si>
  <si>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</si>
  <si>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</si>
  <si>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</si>
  <si>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</si>
  <si>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</si>
  <si>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</si>
  <si>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</si>
  <si>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</si>
  <si>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</si>
  <si>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</si>
  <si>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</si>
  <si>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</si>
  <si>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</si>
  <si>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</si>
  <si>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</si>
  <si>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</si>
  <si>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</si>
  <si>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</si>
  <si>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</si>
  <si>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</si>
  <si>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</si>
  <si>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</si>
  <si>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</si>
  <si>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</si>
  <si>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</si>
  <si>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</si>
  <si>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</si>
  <si>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</si>
  <si>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</si>
  <si>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</si>
  <si>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</si>
  <si>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</si>
  <si>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</si>
  <si>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</si>
  <si>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</si>
  <si>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</si>
  <si>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</si>
  <si>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</si>
  <si>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</si>
  <si>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</si>
  <si>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</si>
  <si>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</si>
  <si>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</si>
  <si>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</si>
  <si>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</si>
  <si>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</si>
  <si>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</si>
  <si>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</si>
  <si>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</si>
  <si>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</si>
  <si>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</si>
  <si>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</si>
  <si>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</si>
  <si>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</si>
  <si>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</si>
  <si>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</si>
  <si>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</si>
  <si>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</si>
  <si>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</si>
  <si>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</si>
  <si>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</si>
  <si>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</si>
  <si>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</si>
  <si>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</si>
  <si>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</si>
  <si>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</si>
  <si>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</si>
  <si>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</si>
  <si>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</si>
  <si>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</si>
  <si>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</si>
  <si>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</si>
  <si>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</si>
  <si>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</si>
  <si>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</si>
  <si>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</si>
  <si>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</si>
  <si>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</si>
  <si>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</si>
  <si>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</si>
  <si>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</si>
  <si>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</si>
  <si>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</si>
  <si>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</si>
  <si>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</si>
  <si>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</si>
  <si>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</si>
  <si>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</si>
  <si>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</si>
  <si>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</si>
  <si>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</si>
  <si>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</si>
  <si>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</si>
  <si>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</si>
  <si>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</si>
  <si>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</si>
  <si>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</si>
  <si>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</si>
  <si>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</si>
  <si>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</si>
  <si>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</si>
  <si>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</si>
  <si>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</si>
  <si>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</si>
  <si>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</si>
  <si>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</si>
  <si>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</si>
  <si>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</si>
  <si>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</si>
  <si>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</si>
  <si>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</si>
  <si>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</si>
  <si>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</si>
  <si>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</si>
  <si>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</si>
  <si>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</si>
  <si>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</si>
  <si>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</si>
  <si>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</si>
  <si>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</si>
  <si>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</si>
  <si>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</si>
  <si>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</si>
  <si>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</si>
  <si>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</si>
  <si>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</si>
  <si>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</si>
  <si>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</si>
  <si>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</si>
  <si>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</si>
  <si>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</si>
  <si>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</si>
  <si>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</si>
  <si>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</si>
  <si>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</si>
  <si>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</si>
  <si>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</si>
  <si>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</si>
  <si>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</si>
  <si>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</si>
  <si>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</si>
  <si>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</si>
  <si>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</si>
  <si>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</si>
  <si>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</si>
  <si>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</si>
  <si>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</si>
  <si>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</si>
  <si>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</si>
  <si>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</si>
  <si>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</si>
  <si>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</si>
  <si>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</si>
  <si>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</si>
  <si>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</si>
  <si>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</si>
  <si>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</si>
  <si>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</si>
  <si>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</si>
  <si>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</si>
  <si>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</si>
  <si>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</si>
  <si>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</si>
  <si>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</si>
  <si>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</si>
  <si>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</si>
  <si>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</si>
  <si>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</si>
  <si>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</si>
  <si>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</si>
  <si>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</si>
  <si>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</si>
  <si>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</si>
  <si>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</si>
  <si>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</si>
  <si>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</si>
  <si>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</si>
  <si>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</si>
  <si>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</si>
  <si>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</si>
  <si>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</si>
  <si>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</si>
  <si>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</si>
  <si>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</si>
  <si>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</si>
  <si>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</si>
  <si>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</si>
  <si>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宅地造成事業特別会計</t>
  </si>
  <si>
    <t>国民健康保険特別会計</t>
  </si>
  <si>
    <t>公共下水道事業特別会計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</si>
  <si>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</si>
  <si>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</si>
  <si>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</si>
  <si>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</si>
  <si>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</si>
  <si>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</si>
  <si>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</si>
  <si>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</si>
  <si>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</si>
  <si>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</si>
  <si>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町有施設整備基金</t>
    <rPh sb="0" eb="4">
      <t>チョウユウシセツ</t>
    </rPh>
    <rPh sb="4" eb="8">
      <t>セイビキキン</t>
    </rPh>
    <phoneticPr fontId="5"/>
  </si>
  <si>
    <t>ふるさとまちづくり寄附基金</t>
    <rPh sb="9" eb="11">
      <t>キフ</t>
    </rPh>
    <rPh sb="11" eb="13">
      <t>キキン</t>
    </rPh>
    <phoneticPr fontId="2"/>
  </si>
  <si>
    <t>地域福祉振興基金</t>
    <rPh sb="0" eb="4">
      <t>チイキフクシ</t>
    </rPh>
    <rPh sb="4" eb="8">
      <t>シンコウキキン</t>
    </rPh>
    <phoneticPr fontId="2"/>
  </si>
  <si>
    <t>ふるさと奨学基金</t>
    <rPh sb="4" eb="8">
      <t>ショウガクキキン</t>
    </rPh>
    <phoneticPr fontId="2"/>
  </si>
  <si>
    <t>起業支援基金</t>
    <rPh sb="0" eb="2">
      <t>キギョウ</t>
    </rPh>
    <rPh sb="2" eb="4">
      <t>シエン</t>
    </rPh>
    <rPh sb="4" eb="6">
      <t>キキン</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</si>
  <si>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</si>
  <si>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</si>
  <si>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</si>
  <si>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</si>
  <si>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</si>
  <si>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</si>
  <si>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</si>
  <si>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大江町産業振興公社</t>
    <rPh sb="0" eb="3">
      <t>オオエマチ</t>
    </rPh>
    <rPh sb="3" eb="5">
      <t>サンギョウ</t>
    </rPh>
    <rPh sb="5" eb="7">
      <t>シンコウ</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</si>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</sst>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E741-4636-8A60-51A106335F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94738</c:v>
                </c:pt>
                <c:pt idx="1">
                  <c:v>92633</c:v>
                </c:pt>
                <c:pt idx="2">
                  <c:v>69540</c:v>
                </c:pt>
                <c:pt idx="3">
                  <c:v>65468</c:v>
                </c:pt>
                <c:pt idx="4">
                  <c:v>107864</c:v>
                </c:pt>
              </c:numCache>
            </c:numRef>
          </c:val>
          <c:smooth val="0"/>
          <c:extLst>
            <c:ext xmlns:c16="http://schemas.microsoft.com/office/drawing/2014/chart" uri="{C3380CC4-5D6E-409C-BE32-E72D297353CC}">
              <c16:uniqueId val="{00000001-E741-4636-8A60-51A106335F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5.18</c:v>
                </c:pt>
                <c:pt idx="1">
                  <c:v>5.35</c:v>
                </c:pt>
                <c:pt idx="2">
                  <c:v>8.7899999999999991</c:v>
                </c:pt>
                <c:pt idx="3">
                  <c:v>8.5299999999999994</c:v>
                </c:pt>
                <c:pt idx="4">
                  <c:v>8.36</c:v>
                </c:pt>
              </c:numCache>
            </c:numRef>
          </c:val>
          <c:extLst>
            <c:ext xmlns:c16="http://schemas.microsoft.com/office/drawing/2014/chart" uri="{C3380CC4-5D6E-409C-BE32-E72D297353CC}">
              <c16:uniqueId val="{00000000-CDF8-447B-970C-13DE2ED635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26.7</c:v>
                </c:pt>
                <c:pt idx="2">
                  <c:v>22.09</c:v>
                </c:pt>
                <c:pt idx="3">
                  <c:v>23.09</c:v>
                </c:pt>
                <c:pt idx="4">
                  <c:v>30.06</c:v>
                </c:pt>
              </c:numCache>
            </c:numRef>
          </c:val>
          <c:extLst>
            <c:ext xmlns:c16="http://schemas.microsoft.com/office/drawing/2014/chart" uri="{C3380CC4-5D6E-409C-BE32-E72D297353CC}">
              <c16:uniqueId val="{00000001-CDF8-447B-970C-13DE2ED635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0.63</c:v>
                </c:pt>
                <c:pt idx="1">
                  <c:v>3.13</c:v>
                </c:pt>
                <c:pt idx="2">
                  <c:v>0.94</c:v>
                </c:pt>
                <c:pt idx="3">
                  <c:v>2.76</c:v>
                </c:pt>
                <c:pt idx="4">
                  <c:v>6.08</c:v>
                </c:pt>
              </c:numCache>
            </c:numRef>
          </c:val>
          <c:smooth val="0"/>
          <c:extLst>
            <c:ext xmlns:c16="http://schemas.microsoft.com/office/drawing/2014/chart" uri="{C3380CC4-5D6E-409C-BE32-E72D297353CC}">
              <c16:uniqueId val="{00000002-CDF8-447B-970C-13DE2ED635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F4E-4CB0-AD98-8F1ECBBEA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4E-4CB0-AD98-8F1ECBBEAA5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0.04</c:v>
                </c:pt>
                <c:pt idx="8">
                  <c:v>#N/A</c:v>
                </c:pt>
                <c:pt idx="9">
                  <c:v>0.04</c:v>
                </c:pt>
              </c:numCache>
            </c:numRef>
          </c:val>
          <c:extLst>
            <c:ext xmlns:c16="http://schemas.microsoft.com/office/drawing/2014/chart" uri="{C3380CC4-5D6E-409C-BE32-E72D297353CC}">
              <c16:uniqueId val="{00000002-7F4E-4CB0-AD98-8F1ECBBEAA5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0.05</c:v>
                </c:pt>
                <c:pt idx="6">
                  <c:v>#N/A</c:v>
                </c:pt>
                <c:pt idx="7">
                  <c:v>0.04</c:v>
                </c:pt>
                <c:pt idx="8">
                  <c:v>#N/A</c:v>
                </c:pt>
                <c:pt idx="9">
                  <c:v>0.06</c:v>
                </c:pt>
              </c:numCache>
            </c:numRef>
          </c:val>
          <c:extLst>
            <c:ext xmlns:c16="http://schemas.microsoft.com/office/drawing/2014/chart" uri="{C3380CC4-5D6E-409C-BE32-E72D297353CC}">
              <c16:uniqueId val="{00000003-7F4E-4CB0-AD98-8F1ECBBEAA53}"/>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0.08</c:v>
                </c:pt>
                <c:pt idx="4">
                  <c:v>#N/A</c:v>
                </c:pt>
                <c:pt idx="5">
                  <c:v>0.81</c:v>
                </c:pt>
                <c:pt idx="6">
                  <c:v>#N/A</c:v>
                </c:pt>
                <c:pt idx="7">
                  <c:v>0.25</c:v>
                </c:pt>
                <c:pt idx="8">
                  <c:v>#N/A</c:v>
                </c:pt>
                <c:pt idx="9">
                  <c:v>0.16</c:v>
                </c:pt>
              </c:numCache>
            </c:numRef>
          </c:val>
          <c:extLst>
            <c:ext xmlns:c16="http://schemas.microsoft.com/office/drawing/2014/chart" uri="{C3380CC4-5D6E-409C-BE32-E72D297353CC}">
              <c16:uniqueId val="{00000004-7F4E-4CB0-AD98-8F1ECBBEAA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1.62</c:v>
                </c:pt>
                <c:pt idx="4">
                  <c:v>#N/A</c:v>
                </c:pt>
                <c:pt idx="5">
                  <c:v>1.27</c:v>
                </c:pt>
                <c:pt idx="6">
                  <c:v>#N/A</c:v>
                </c:pt>
                <c:pt idx="7">
                  <c:v>0.98</c:v>
                </c:pt>
                <c:pt idx="8">
                  <c:v>#N/A</c:v>
                </c:pt>
                <c:pt idx="9">
                  <c:v>0.6</c:v>
                </c:pt>
              </c:numCache>
            </c:numRef>
          </c:val>
          <c:extLst>
            <c:ext xmlns:c16="http://schemas.microsoft.com/office/drawing/2014/chart" uri="{C3380CC4-5D6E-409C-BE32-E72D297353CC}">
              <c16:uniqueId val="{00000005-7F4E-4CB0-AD98-8F1ECBBEAA53}"/>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1.82</c:v>
                </c:pt>
                <c:pt idx="4">
                  <c:v>#N/A</c:v>
                </c:pt>
                <c:pt idx="5">
                  <c:v>1.47</c:v>
                </c:pt>
                <c:pt idx="6">
                  <c:v>#N/A</c:v>
                </c:pt>
                <c:pt idx="7">
                  <c:v>1.1399999999999999</c:v>
                </c:pt>
                <c:pt idx="8">
                  <c:v>#N/A</c:v>
                </c:pt>
                <c:pt idx="9">
                  <c:v>0.82</c:v>
                </c:pt>
              </c:numCache>
            </c:numRef>
          </c:val>
          <c:extLst>
            <c:ext xmlns:c16="http://schemas.microsoft.com/office/drawing/2014/chart" uri="{C3380CC4-5D6E-409C-BE32-E72D297353CC}">
              <c16:uniqueId val="{00000006-7F4E-4CB0-AD98-8F1ECBBEAA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1.78</c:v>
                </c:pt>
                <c:pt idx="2">
                  <c:v>#N/A</c:v>
                </c:pt>
                <c:pt idx="3">
                  <c:v>1.57</c:v>
                </c:pt>
                <c:pt idx="4">
                  <c:v>#N/A</c:v>
                </c:pt>
                <c:pt idx="5">
                  <c:v>1.76</c:v>
                </c:pt>
                <c:pt idx="6">
                  <c:v>#N/A</c:v>
                </c:pt>
                <c:pt idx="7">
                  <c:v>1.39</c:v>
                </c:pt>
                <c:pt idx="8">
                  <c:v>#N/A</c:v>
                </c:pt>
                <c:pt idx="9">
                  <c:v>1.9</c:v>
                </c:pt>
              </c:numCache>
            </c:numRef>
          </c:val>
          <c:extLst>
            <c:ext xmlns:c16="http://schemas.microsoft.com/office/drawing/2014/chart" uri="{C3380CC4-5D6E-409C-BE32-E72D297353CC}">
              <c16:uniqueId val="{00000007-7F4E-4CB0-AD98-8F1ECBBEAA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9.02</c:v>
                </c:pt>
                <c:pt idx="2">
                  <c:v>#N/A</c:v>
                </c:pt>
                <c:pt idx="3">
                  <c:v>9.08</c:v>
                </c:pt>
                <c:pt idx="4">
                  <c:v>#N/A</c:v>
                </c:pt>
                <c:pt idx="5">
                  <c:v>8.91</c:v>
                </c:pt>
                <c:pt idx="6">
                  <c:v>#N/A</c:v>
                </c:pt>
                <c:pt idx="7">
                  <c:v>8.08</c:v>
                </c:pt>
                <c:pt idx="8">
                  <c:v>#N/A</c:v>
                </c:pt>
                <c:pt idx="9">
                  <c:v>8.02</c:v>
                </c:pt>
              </c:numCache>
            </c:numRef>
          </c:val>
          <c:extLst>
            <c:ext xmlns:c16="http://schemas.microsoft.com/office/drawing/2014/chart" uri="{C3380CC4-5D6E-409C-BE32-E72D297353CC}">
              <c16:uniqueId val="{00000008-7F4E-4CB0-AD98-8F1ECBBEAA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5.17</c:v>
                </c:pt>
                <c:pt idx="2">
                  <c:v>#N/A</c:v>
                </c:pt>
                <c:pt idx="3">
                  <c:v>5.34</c:v>
                </c:pt>
                <c:pt idx="4">
                  <c:v>#N/A</c:v>
                </c:pt>
                <c:pt idx="5">
                  <c:v>8.7799999999999994</c:v>
                </c:pt>
                <c:pt idx="6">
                  <c:v>#N/A</c:v>
                </c:pt>
                <c:pt idx="7">
                  <c:v>8.52</c:v>
                </c:pt>
                <c:pt idx="8">
                  <c:v>#N/A</c:v>
                </c:pt>
                <c:pt idx="9">
                  <c:v>8.35</c:v>
                </c:pt>
              </c:numCache>
            </c:numRef>
          </c:val>
          <c:extLst>
            <c:ext xmlns:c16="http://schemas.microsoft.com/office/drawing/2014/chart" uri="{C3380CC4-5D6E-409C-BE32-E72D297353CC}">
              <c16:uniqueId val="{00000009-7F4E-4CB0-AD98-8F1ECBBEAA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514</c:v>
                </c:pt>
                <c:pt idx="5">
                  <c:v>520</c:v>
                </c:pt>
                <c:pt idx="8">
                  <c:v>553</c:v>
                </c:pt>
                <c:pt idx="11">
                  <c:v>577</c:v>
                </c:pt>
                <c:pt idx="14">
                  <c:v>611</c:v>
                </c:pt>
              </c:numCache>
            </c:numRef>
          </c:val>
          <c:extLst>
            <c:ext xmlns:c16="http://schemas.microsoft.com/office/drawing/2014/chart" uri="{C3380CC4-5D6E-409C-BE32-E72D297353CC}">
              <c16:uniqueId val="{00000000-3AF4-411B-AFDB-E702365EAD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F4-411B-AFDB-E702365EAD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F4-411B-AFDB-E702365EAD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22</c:v>
                </c:pt>
                <c:pt idx="6">
                  <c:v>22</c:v>
                </c:pt>
                <c:pt idx="9">
                  <c:v>23</c:v>
                </c:pt>
                <c:pt idx="12">
                  <c:v>26</c:v>
                </c:pt>
              </c:numCache>
            </c:numRef>
          </c:val>
          <c:extLst>
            <c:ext xmlns:c16="http://schemas.microsoft.com/office/drawing/2014/chart" uri="{C3380CC4-5D6E-409C-BE32-E72D297353CC}">
              <c16:uniqueId val="{00000003-3AF4-411B-AFDB-E702365EAD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185</c:v>
                </c:pt>
                <c:pt idx="3">
                  <c:v>185</c:v>
                </c:pt>
                <c:pt idx="6">
                  <c:v>186</c:v>
                </c:pt>
                <c:pt idx="9">
                  <c:v>188</c:v>
                </c:pt>
                <c:pt idx="12">
                  <c:v>189</c:v>
                </c:pt>
              </c:numCache>
            </c:numRef>
          </c:val>
          <c:extLst>
            <c:ext xmlns:c16="http://schemas.microsoft.com/office/drawing/2014/chart" uri="{C3380CC4-5D6E-409C-BE32-E72D297353CC}">
              <c16:uniqueId val="{00000004-3AF4-411B-AFDB-E702365EAD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F4-411B-AFDB-E702365EAD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F4-411B-AFDB-E702365EAD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463</c:v>
                </c:pt>
                <c:pt idx="3">
                  <c:v>483</c:v>
                </c:pt>
                <c:pt idx="6">
                  <c:v>581</c:v>
                </c:pt>
                <c:pt idx="9">
                  <c:v>609</c:v>
                </c:pt>
                <c:pt idx="12">
                  <c:v>659</c:v>
                </c:pt>
              </c:numCache>
            </c:numRef>
          </c:val>
          <c:extLst>
            <c:ext xmlns:c16="http://schemas.microsoft.com/office/drawing/2014/chart" uri="{C3380CC4-5D6E-409C-BE32-E72D297353CC}">
              <c16:uniqueId val="{00000007-3AF4-411B-AFDB-E702365EAD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170</c:v>
                </c:pt>
                <c:pt idx="5">
                  <c:v>#N/A</c:v>
                </c:pt>
                <c:pt idx="6">
                  <c:v>#N/A</c:v>
                </c:pt>
                <c:pt idx="7">
                  <c:v>236</c:v>
                </c:pt>
                <c:pt idx="8">
                  <c:v>#N/A</c:v>
                </c:pt>
                <c:pt idx="9">
                  <c:v>#N/A</c:v>
                </c:pt>
                <c:pt idx="10">
                  <c:v>243</c:v>
                </c:pt>
                <c:pt idx="11">
                  <c:v>#N/A</c:v>
                </c:pt>
                <c:pt idx="12">
                  <c:v>#N/A</c:v>
                </c:pt>
                <c:pt idx="13">
                  <c:v>263</c:v>
                </c:pt>
                <c:pt idx="14">
                  <c:v>#N/A</c:v>
                </c:pt>
              </c:numCache>
            </c:numRef>
          </c:val>
          <c:smooth val="0"/>
          <c:extLst>
            <c:ext xmlns:c16="http://schemas.microsoft.com/office/drawing/2014/chart" uri="{C3380CC4-5D6E-409C-BE32-E72D297353CC}">
              <c16:uniqueId val="{00000008-3AF4-411B-AFDB-E702365EAD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5712</c:v>
                </c:pt>
                <c:pt idx="5">
                  <c:v>5625</c:v>
                </c:pt>
                <c:pt idx="8">
                  <c:v>5457</c:v>
                </c:pt>
                <c:pt idx="11">
                  <c:v>5180</c:v>
                </c:pt>
                <c:pt idx="14">
                  <c:v>4900</c:v>
                </c:pt>
              </c:numCache>
            </c:numRef>
          </c:val>
          <c:extLst>
            <c:ext xmlns:c16="http://schemas.microsoft.com/office/drawing/2014/chart" uri="{C3380CC4-5D6E-409C-BE32-E72D297353CC}">
              <c16:uniqueId val="{00000000-ABCF-4A4A-A370-2A4FB3FD96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213</c:v>
                </c:pt>
                <c:pt idx="5">
                  <c:v>260</c:v>
                </c:pt>
                <c:pt idx="8">
                  <c:v>244</c:v>
                </c:pt>
                <c:pt idx="11">
                  <c:v>230</c:v>
                </c:pt>
                <c:pt idx="14">
                  <c:v>213</c:v>
                </c:pt>
              </c:numCache>
            </c:numRef>
          </c:val>
          <c:extLst>
            <c:ext xmlns:c16="http://schemas.microsoft.com/office/drawing/2014/chart" uri="{C3380CC4-5D6E-409C-BE32-E72D297353CC}">
              <c16:uniqueId val="{00000001-ABCF-4A4A-A370-2A4FB3FD96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2102</c:v>
                </c:pt>
                <c:pt idx="5">
                  <c:v>2321</c:v>
                </c:pt>
                <c:pt idx="8">
                  <c:v>2402</c:v>
                </c:pt>
                <c:pt idx="11">
                  <c:v>2756</c:v>
                </c:pt>
                <c:pt idx="14">
                  <c:v>2967</c:v>
                </c:pt>
              </c:numCache>
            </c:numRef>
          </c:val>
          <c:extLst>
            <c:ext xmlns:c16="http://schemas.microsoft.com/office/drawing/2014/chart" uri="{C3380CC4-5D6E-409C-BE32-E72D297353CC}">
              <c16:uniqueId val="{00000002-ABCF-4A4A-A370-2A4FB3FD96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CF-4A4A-A370-2A4FB3FD96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CF-4A4A-A370-2A4FB3FD96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CF-4A4A-A370-2A4FB3FD96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840</c:v>
                </c:pt>
                <c:pt idx="3">
                  <c:v>819</c:v>
                </c:pt>
                <c:pt idx="6">
                  <c:v>798</c:v>
                </c:pt>
                <c:pt idx="9">
                  <c:v>779</c:v>
                </c:pt>
                <c:pt idx="12">
                  <c:v>757</c:v>
                </c:pt>
              </c:numCache>
            </c:numRef>
          </c:val>
          <c:extLst>
            <c:ext xmlns:c16="http://schemas.microsoft.com/office/drawing/2014/chart" uri="{C3380CC4-5D6E-409C-BE32-E72D297353CC}">
              <c16:uniqueId val="{00000006-ABCF-4A4A-A370-2A4FB3FD96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145</c:v>
                </c:pt>
                <c:pt idx="3">
                  <c:v>139</c:v>
                </c:pt>
                <c:pt idx="6">
                  <c:v>120</c:v>
                </c:pt>
                <c:pt idx="9">
                  <c:v>98</c:v>
                </c:pt>
                <c:pt idx="12">
                  <c:v>76</c:v>
                </c:pt>
              </c:numCache>
            </c:numRef>
          </c:val>
          <c:extLst>
            <c:ext xmlns:c16="http://schemas.microsoft.com/office/drawing/2014/chart" uri="{C3380CC4-5D6E-409C-BE32-E72D297353CC}">
              <c16:uniqueId val="{00000007-ABCF-4A4A-A370-2A4FB3FD96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1904</c:v>
                </c:pt>
                <c:pt idx="3">
                  <c:v>1812</c:v>
                </c:pt>
                <c:pt idx="6">
                  <c:v>1693</c:v>
                </c:pt>
                <c:pt idx="9">
                  <c:v>1560</c:v>
                </c:pt>
                <c:pt idx="12">
                  <c:v>1440</c:v>
                </c:pt>
              </c:numCache>
            </c:numRef>
          </c:val>
          <c:extLst>
            <c:ext xmlns:c16="http://schemas.microsoft.com/office/drawing/2014/chart" uri="{C3380CC4-5D6E-409C-BE32-E72D297353CC}">
              <c16:uniqueId val="{00000008-ABCF-4A4A-A370-2A4FB3FD96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CF-4A4A-A370-2A4FB3FD96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5911</c:v>
                </c:pt>
                <c:pt idx="3">
                  <c:v>5978</c:v>
                </c:pt>
                <c:pt idx="6">
                  <c:v>5815</c:v>
                </c:pt>
                <c:pt idx="9">
                  <c:v>5585</c:v>
                </c:pt>
                <c:pt idx="12">
                  <c:v>5349</c:v>
                </c:pt>
              </c:numCache>
            </c:numRef>
          </c:val>
          <c:extLst>
            <c:ext xmlns:c16="http://schemas.microsoft.com/office/drawing/2014/chart" uri="{C3380CC4-5D6E-409C-BE32-E72D297353CC}">
              <c16:uniqueId val="{0000000A-ABCF-4A4A-A370-2A4FB3FD96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772</c:v>
                </c:pt>
                <c:pt idx="2">
                  <c:v>#N/A</c:v>
                </c:pt>
                <c:pt idx="3">
                  <c:v>#N/A</c:v>
                </c:pt>
                <c:pt idx="4">
                  <c:v>543</c:v>
                </c:pt>
                <c:pt idx="5">
                  <c:v>#N/A</c:v>
                </c:pt>
                <c:pt idx="6">
                  <c:v>#N/A</c:v>
                </c:pt>
                <c:pt idx="7">
                  <c:v>322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CF-4A4A-A370-2A4FB3FD96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742</c:v>
                </c:pt>
                <c:pt idx="1">
                  <c:v>830</c:v>
                </c:pt>
                <c:pt idx="2">
                  <c:v>1056</c:v>
                </c:pt>
              </c:numCache>
            </c:numRef>
          </c:val>
          <c:extLst>
            <c:ext xmlns:c16="http://schemas.microsoft.com/office/drawing/2014/chart" uri="{C3380CC4-5D6E-409C-BE32-E72D297353CC}">
              <c16:uniqueId val="{00000000-E053-49DF-B776-ABA1677EC4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190</c:v>
                </c:pt>
                <c:pt idx="2">
                  <c:v>198</c:v>
                </c:pt>
              </c:numCache>
            </c:numRef>
          </c:val>
          <c:extLst>
            <c:ext xmlns:c16="http://schemas.microsoft.com/office/drawing/2014/chart" uri="{C3380CC4-5D6E-409C-BE32-E72D297353CC}">
              <c16:uniqueId val="{00000001-E053-49DF-B776-ABA1677EC4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985</c:v>
                </c:pt>
                <c:pt idx="1">
                  <c:v>1178</c:v>
                </c:pt>
                <c:pt idx="2">
                  <c:v>1141</c:v>
                </c:pt>
              </c:numCache>
            </c:numRef>
          </c:val>
          <c:extLst>
            <c:ext xmlns:c16="http://schemas.microsoft.com/office/drawing/2014/chart" uri="{C3380CC4-5D6E-409C-BE32-E72D297353CC}">
              <c16:uniqueId val="{00000002-E053-49DF-B776-ABA1677EC4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％で、前年度との比較で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ポイント増となった。近年の大規模事業に係る借入の償還開始等により、公債費が増加したことなどから算定分子も増となったものである。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今後は、新たな大規模事業における地方債の活用が予定されていることから、さらなる公債費の増加が見込まれ、比率の上昇も懸念されている。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公共下水道事業に対する繰出金は依然として高止まりしており、元利償還金の減も鈍化していることから、引き続き地方債発行の抑制に努めていくとともに、過疎対策事業などの有利な地方債の活用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満期一括償還地方債の借入れはなし。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前年度に引き続き</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「負担なし」となった。これは、地方債現在高の減少と充当可能基金の増加が主な要因となっている。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今後とも地方債発行の抑制による残高の縮減に努めるとともに、将来的な一般財源総額の減少に備えた基金の充実を図り、もって将来負担の縮減に取組んでいく。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百万円の増加となっており、主に財政調整基金の増が要因となっている。ふるさと納税を原資とする基金や、将来的な公共施設の更新等需要及び高齢者等福祉への対応に備えた基金が増加している。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年頃までに整備された公共施設が多数あり、大規模改修や更新需要が同じような時期に訪れることから、ハード整備に備えた基金の充実を図っていく必要がある。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　　　　　　：公共施設の建設、改修、補修等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・ふるさとまちづくり寄附基金　：子育て支援、福祉の向上、教育の充実、産業の振興など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　　　　　　：将来的な高齢者福祉等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・ふるさと奨学基金　　　　　　：高等学校及び大学等に就学する者への奨学金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・起業支援基金　　　　　　　　：町内で新たに起業する者への補助金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・ふるさと納税の伸びに</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よる増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・公共施設の更新等需要に備えた積立の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・高齢者福祉等の需要増に備えた積立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・将来的な一般財源総額の減少が見込まれることから、特目基金の充実に努めていく。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残高は前年度との比較で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百万円の増加となった。繰越金の増により法定積立金が増加したことが要因である。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年度末残高として標準財政規模の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割程度を確保しながら、突発的な財政需要に対応できる財政運営に努めていく。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防災対策事業や観光施設整備事業に係る県補助金の積立分が増加したことによるもの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地方債現在高の適正化のため、引き続き当該基金を活用することにより後年度の財政負担の軽減に努めていく。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4EC4D10-EABF-4974-A27D-1A78EA665C2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7303E08-81DA-4FDE-B34B-8D64F920FD4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C90BF9-DB58-4A68-8EE7-70AD9B1EE68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69066AC-FDDC-4612-BE91-6B73F060D13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F879954-FD3F-469F-809A-AAC0F26445C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E0DA88A-6528-48E4-95E5-5CDACF4ED87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F036A6-B7AC-47C6-8DA1-953470D9B2B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F370A2-A7E7-4596-A7C0-C386BB17F4D4}"/>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DC18276-809E-4856-A535-F780113F497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7535DA1-FB7D-4088-8268-0A96BEE28A6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BBE767A-76B9-4323-8389-5A5604FDC19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7352AD5-6E1A-4897-A8D9-C51F36DDE65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7A2FBA7-EE0C-4EAB-BE52-3CB00CC9226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3F7C9B0-A95D-4F14-981E-45CB2040482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CB50EE-C65A-4F6C-A4D8-A27829375C1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05F1D20-A9E1-4630-91F7-C8EC9050035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3FA09C7-23E5-4E78-9A47-2BABFE931E1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158A0D4-4F67-4423-B81B-43CD811D4CE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50A8245-A9A0-4E92-849D-FDBF6095683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C8069CC-EBB9-4323-AB8F-CF6A3E394A7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047ACA3-35A4-4C22-95EA-9D51AEB67F8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432969A-50E8-40A9-A7E1-9904D39A5D7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C1E756D-F604-4DEB-9500-9300E5EC79E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F9DE775-77B5-417F-9FDF-B859D8C2BD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4D6DB0B-5C92-4802-A514-D767EBD8ABA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167279C-2E6F-4D52-9689-82EE94812BF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4DF15DD-61C2-478B-B171-103A1713334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600866C-3BE8-4CE4-8AD7-5769950909C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E68B3DB-DB48-4502-946E-2D7FEA92497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393D409-B8BD-47E8-9441-C3EEBFD049A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E69BAD7-F12E-4AF4-ADA5-1F8BEFA5A34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B28AFC6-4688-4E54-9669-7662E3947BE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1F62328-781B-444A-9751-6E5C60C2A67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EBCB939-9D66-4F20-B53B-31E46FC3530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ABE05AE-1DAD-427A-9D8D-629FBA9BF3D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7BE047B-7559-4861-91C1-308F60A8EA5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819F3DC-00A6-49C2-97DF-D1E82EAF2E1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AE70EE2-C56B-4C95-BF08-7F11BDE2B04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5F8294B-6B49-40FD-BFAD-BA2743880F6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4CE92DE-E963-4FAF-B6F7-DC689207749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5F25DAF-A721-41E2-B758-B991A4BC6AC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397DFAF-9559-47FA-8551-4A7B071A3D2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7C6957-BB9F-4F2C-BB8B-91518715E68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EF5324A-297C-4137-A8A2-E2EA0F4D2D7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D7002AD-198E-455A-AA01-54A40EFF7A2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FAD7660-C6E0-4603-9A8D-B5AB944569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11A0420-CBC9-4934-909F-8CD54F93450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化の進行及び少子高齢化の進展に加え、町内に大規模事業所が少ないこと、基幹産業の一つである農業収入の落ち込み、地価下落に伴う固定資産税の伸び悩み等により税収基盤が弱く、類似団体平均及び県内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となっている。今後も大幅な歳入の伸びは期待できないため、現状と同程度で推移するものと見込んでいる。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7628DA6-9587-45E3-B6E7-E4F423CEE62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1CB31B9-A670-441F-87B8-F902EABC6A8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5632CB6-7554-4143-927D-842D396EBEC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314DC6B-0F2A-44F0-AFD4-688026D818E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EE07045-D8E6-4568-BC4E-FB14C656F02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0B577EB-C73C-40F2-87AD-A225C722C18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4B74926-0146-4D6A-8FCA-F161B42459F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68A5419-7A65-4CDC-B07C-9F6909CFB186}"/>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2FD0098-17AF-4DFE-A215-96EE0103534A}"/>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20E99C1-B157-4414-B7A3-82391FC05D9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7F4828BD-0379-4FE7-810C-90275F0B774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CA1CBC4-3B0A-4747-BDC7-E96AD07F0F9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CAD90A48-45D0-48EE-8E0D-0AF96BE5837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22E2E65-7347-4067-8AE1-7A792646721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A292B3A5-FE88-4436-9CD9-079A1B355425}"/>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A867E518-3945-4E8C-B777-D9879DC3277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C5056F33-63AF-42E9-933B-A875C2FA234A}"/>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A6C4EC76-E23E-4602-A3DB-8B63545CE24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DCEB9613-A4C8-48E6-87B4-06E18CDD7196}"/>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33FD989B-8DF7-434A-81FE-14E09B75144D}"/>
            </a:ext>
          </a:extLst>
        </xdr:cNvPr>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6865B292-B76F-4D93-B7CA-535E81849AF8}"/>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5F27D689-AAD6-4AC3-8533-11682DE6D152}"/>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F25BBB6A-D866-4C37-B917-64CE317B8F25}"/>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35810868-E3EB-4A3D-8CAC-E670189CAE04}"/>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34FFC4E4-DA42-4EFF-A5EB-A344E6916F62}"/>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361A2F7A-5B04-4050-9B58-F9BC6EAF51BE}"/>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860A5505-942D-4C1A-8B45-857DC16094BC}"/>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77926090-FCC0-4319-9C22-9A89EB8F4F7D}"/>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8A3E5FD1-55BA-4B92-A88D-0C84C466A0A8}"/>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7CAF50F4-081B-4215-AD48-9DF7664F0ED1}"/>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9EE64D76-098E-48A4-9EDD-977A3786324D}"/>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59E88995-EDA7-4603-BC71-F79E40AE8A33}"/>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EC2FF17F-9F91-4A13-9CE8-C0DBC874F98D}"/>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8C506F3-E700-4126-8C3F-7F9D3C0283E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33C70D3-1A41-4382-99A2-723D4F92FBD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9A48753-39BD-47DC-BF03-A403E88BDF2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C4ACA88-DCBF-4C93-9221-38077C98D25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511CCC7-3C76-4AC1-8189-248F92B8739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FF35EE77-7215-4715-9373-1F6F7D6AF201}"/>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16B34E44-9C39-4323-92C6-0FC1AC281F0E}"/>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D3A2DF14-6CE4-4B2F-B505-37300E6887DF}"/>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18EE9914-08A3-422E-B840-2DC61D5C19D6}"/>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D9C4550C-7C5D-47FF-A47A-3F503B5E1FB8}"/>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1527BDF3-9D62-4DBD-8C9F-C633BEF15A75}"/>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86A83EFC-0F34-47EC-A5D6-FFC0BBBCA38A}"/>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4BE970EE-1307-4126-998E-DFED93DF4FF4}"/>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D826185E-E77B-45B3-B113-7CEBB05942A2}"/>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6" name="テキスト ボックス 95">
          <a:extLst>
            <a:ext uri="{FF2B5EF4-FFF2-40B4-BE49-F238E27FC236}">
              <a16:creationId xmlns:a16="http://schemas.microsoft.com/office/drawing/2014/main" id="{0CB894D2-D38F-45FD-8830-CA6565BD0834}"/>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44F1BB7F-9A6A-4914-BF14-AFB5C87CA26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2D358895-4D77-4F8D-A043-FCD3D67D608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7F74E032-783D-494A-BFA4-B140866BAE6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D3DA2F8-4B04-4945-9BFC-D14D76688F4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BAB002E-8097-48F2-889D-4BF40396772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2E734E9-526B-4BD9-ABF7-96F5BB13DEE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3336487-5FFF-41D7-80C0-563BC368E2A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8534BEB-0A3D-4ADA-904F-0C17D213238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E07C4EC-CE1E-47F7-BA74-2549D7EF4E1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BFF02D5D-FF53-4ECC-A14F-DB74FD9604D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390F8CA3-76DE-4F16-B9B8-93ADF0550D3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8FB78F9-A4F2-4942-B7BE-A9A2B21C406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D20F716-714E-4C9B-B226-8223056B7F9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年度発行債の償還開始により増加したことなどにより、全体としては増加の</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％となり、類似団体平均及び県内平均を下回ることとなった。近年は概ね良好な比率を維持しているため、今後とも経常経費の縮減に努めていく。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703890F-E488-4473-A4F2-52724C283A2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5418CC4-AA3E-48F2-BD4E-22F84D65816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D12D0463-A074-472D-BB7E-7BAFF784435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D97D3E0-74C1-4C86-A328-2D1C0FD8CD5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5AD702D9-44E3-44EA-A9EE-2DFD52743C1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7858F8CD-EF9C-444F-9E97-65EB6471D2B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ACB60A66-9909-4D6E-94DB-5B388760AAC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E5B92D4F-2A56-4BE0-B75A-6FD7FCF0266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26CDA28-E909-4F1C-A7C8-5ED8AC24520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F9447785-C3BD-484C-A2AF-1FD6225592E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44655214-453F-4A5D-B9F0-A5B1AF140D49}"/>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5D4EF17E-460C-44F4-8C13-D8B1EACBFDC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A560BFEE-ED23-4AD3-A28B-B20B8129ECD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4941F2D-969D-4B4A-B80F-C2ADF541C90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1E28AE82-7D1F-44F4-A337-F79B05073804}"/>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31544CB3-94B4-4B4F-9D80-5802676ED39F}"/>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B6AA94BD-7B62-4608-9D91-5A3A04A9F15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75FE547C-EC92-4B84-998F-D7A93B8A173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A7AEB840-8490-4382-8F1F-C20BF34D9E55}"/>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15494</xdr:rowOff>
    </xdr:to>
    <xdr:cxnSp macro="">
      <xdr:nvCxnSpPr>
        <xdr:cNvPr id="129" name="直線コネクタ 128">
          <a:extLst>
            <a:ext uri="{FF2B5EF4-FFF2-40B4-BE49-F238E27FC236}">
              <a16:creationId xmlns:a16="http://schemas.microsoft.com/office/drawing/2014/main" id="{D56AE754-745F-44EE-B971-EFF3D12509CD}"/>
            </a:ext>
          </a:extLst>
        </xdr:cNvPr>
        <xdr:cNvCxnSpPr/>
      </xdr:nvCxnSpPr>
      <xdr:spPr>
        <a:xfrm>
          <a:off x="4114800" y="10565765"/>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1390C21F-3267-4FEA-AB7D-8D21856DDE1A}"/>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4486593F-CE15-450C-B88B-6AB2660F657A}"/>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107188</xdr:rowOff>
    </xdr:to>
    <xdr:cxnSp macro="">
      <xdr:nvCxnSpPr>
        <xdr:cNvPr id="132" name="直線コネクタ 131">
          <a:extLst>
            <a:ext uri="{FF2B5EF4-FFF2-40B4-BE49-F238E27FC236}">
              <a16:creationId xmlns:a16="http://schemas.microsoft.com/office/drawing/2014/main" id="{9096AED1-E7CB-4E04-89CA-3E11985F2215}"/>
            </a:ext>
          </a:extLst>
        </xdr:cNvPr>
        <xdr:cNvCxnSpPr/>
      </xdr:nvCxnSpPr>
      <xdr:spPr>
        <a:xfrm flipV="1">
          <a:off x="3225800" y="10565765"/>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79597AF7-C972-44B2-8CB1-632599F3259D}"/>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F9A98D60-291E-42CC-AF83-AD60CC84009F}"/>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62</xdr:row>
      <xdr:rowOff>107188</xdr:rowOff>
    </xdr:to>
    <xdr:cxnSp macro="">
      <xdr:nvCxnSpPr>
        <xdr:cNvPr id="135" name="直線コネクタ 134">
          <a:extLst>
            <a:ext uri="{FF2B5EF4-FFF2-40B4-BE49-F238E27FC236}">
              <a16:creationId xmlns:a16="http://schemas.microsoft.com/office/drawing/2014/main" id="{D455F1CF-E6C5-48DE-A3F6-38A964C47C89}"/>
            </a:ext>
          </a:extLst>
        </xdr:cNvPr>
        <xdr:cNvCxnSpPr/>
      </xdr:nvCxnSpPr>
      <xdr:spPr>
        <a:xfrm>
          <a:off x="2336800" y="106695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55E4AD8F-9BE1-4790-920C-99650ABC4991}"/>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4DCA8399-FB82-4A79-8A2D-3356F0FFD7D2}"/>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37211</xdr:rowOff>
    </xdr:from>
    <xdr:to>
      <xdr:col>11</xdr:col>
      <xdr:colOff>31750</xdr:colOff>
      <xdr:row>62</xdr:row>
      <xdr:rowOff>39624</xdr:rowOff>
    </xdr:to>
    <xdr:cxnSp macro="">
      <xdr:nvCxnSpPr>
        <xdr:cNvPr id="138" name="直線コネクタ 137">
          <a:extLst>
            <a:ext uri="{FF2B5EF4-FFF2-40B4-BE49-F238E27FC236}">
              <a16:creationId xmlns:a16="http://schemas.microsoft.com/office/drawing/2014/main" id="{FC263E3C-31E6-48D7-8CDE-DF2157BE07E5}"/>
            </a:ext>
          </a:extLst>
        </xdr:cNvPr>
        <xdr:cNvCxnSpPr/>
      </xdr:nvCxnSpPr>
      <xdr:spPr>
        <a:xfrm>
          <a:off x="1447800" y="1066711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59E00DF5-6445-4562-BF41-BF9EF397E6F2}"/>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19CB9B9C-C489-4AD7-99E6-BA4B2CE6EEB6}"/>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E6CEC514-93F9-4362-AD51-1FA86311E5F4}"/>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3D22B21E-F9AD-4EF8-ADEF-0F937D604109}"/>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EEE553B-EDFC-4DB5-B170-B199FAA362C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D306A33-6C74-4C49-9E79-9DCA0B370BD2}"/>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6813924-5767-4D85-875E-415F18233D1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4BEFF3-1049-43BC-81B2-C30A06D513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C571BCB-F1BF-4D56-AF98-4981EE5FA3D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136144</xdr:rowOff>
    </xdr:from>
    <xdr:to>
      <xdr:col>23</xdr:col>
      <xdr:colOff>184150</xdr:colOff>
      <xdr:row>62</xdr:row>
      <xdr:rowOff>66294</xdr:rowOff>
    </xdr:to>
    <xdr:sp macro="" textlink="">
      <xdr:nvSpPr>
        <xdr:cNvPr id="148" name="楕円 147">
          <a:extLst>
            <a:ext uri="{FF2B5EF4-FFF2-40B4-BE49-F238E27FC236}">
              <a16:creationId xmlns:a16="http://schemas.microsoft.com/office/drawing/2014/main" id="{E2A9B593-BDA9-4875-9A52-6D36FF360C17}"/>
            </a:ext>
          </a:extLst>
        </xdr:cNvPr>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152671</xdr:rowOff>
    </xdr:from>
    <xdr:ext cx="762000" cy="259045"/>
    <xdr:sp macro="" textlink="">
      <xdr:nvSpPr>
        <xdr:cNvPr id="149" name="財政構造の弾力性該当値テキスト">
          <a:extLst>
            <a:ext uri="{FF2B5EF4-FFF2-40B4-BE49-F238E27FC236}">
              <a16:creationId xmlns:a16="http://schemas.microsoft.com/office/drawing/2014/main" id="{E461E824-AA85-4ED3-80E2-61E1EE85759A}"/>
            </a:ext>
          </a:extLst>
        </xdr:cNvPr>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0" name="楕円 149">
          <a:extLst>
            <a:ext uri="{FF2B5EF4-FFF2-40B4-BE49-F238E27FC236}">
              <a16:creationId xmlns:a16="http://schemas.microsoft.com/office/drawing/2014/main" id="{5F3B3823-C946-4B5C-B5B9-AEFD06B2149D}"/>
            </a:ext>
          </a:extLst>
        </xdr:cNvPr>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1" name="テキスト ボックス 150">
          <a:extLst>
            <a:ext uri="{FF2B5EF4-FFF2-40B4-BE49-F238E27FC236}">
              <a16:creationId xmlns:a16="http://schemas.microsoft.com/office/drawing/2014/main" id="{531144C8-8261-4D91-B17F-20C01D9E2681}"/>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a:extLst>
            <a:ext uri="{FF2B5EF4-FFF2-40B4-BE49-F238E27FC236}">
              <a16:creationId xmlns:a16="http://schemas.microsoft.com/office/drawing/2014/main" id="{46025CAA-BCF6-4B19-91F3-17947DFB723F}"/>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3" name="テキスト ボックス 152">
          <a:extLst>
            <a:ext uri="{FF2B5EF4-FFF2-40B4-BE49-F238E27FC236}">
              <a16:creationId xmlns:a16="http://schemas.microsoft.com/office/drawing/2014/main" id="{7ADF6342-164E-4E2C-9DE1-3EC2230D6A51}"/>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4" name="楕円 153">
          <a:extLst>
            <a:ext uri="{FF2B5EF4-FFF2-40B4-BE49-F238E27FC236}">
              <a16:creationId xmlns:a16="http://schemas.microsoft.com/office/drawing/2014/main" id="{A80B0FEE-7196-4C5B-A7E9-CF82A33918B8}"/>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55" name="テキスト ボックス 154">
          <a:extLst>
            <a:ext uri="{FF2B5EF4-FFF2-40B4-BE49-F238E27FC236}">
              <a16:creationId xmlns:a16="http://schemas.microsoft.com/office/drawing/2014/main" id="{700F5A2F-E57D-455D-9F38-108CA71FB6A1}"/>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157861</xdr:rowOff>
    </xdr:from>
    <xdr:to>
      <xdr:col>7</xdr:col>
      <xdr:colOff>31750</xdr:colOff>
      <xdr:row>62</xdr:row>
      <xdr:rowOff>88011</xdr:rowOff>
    </xdr:to>
    <xdr:sp macro="" textlink="">
      <xdr:nvSpPr>
        <xdr:cNvPr id="156" name="楕円 155">
          <a:extLst>
            <a:ext uri="{FF2B5EF4-FFF2-40B4-BE49-F238E27FC236}">
              <a16:creationId xmlns:a16="http://schemas.microsoft.com/office/drawing/2014/main" id="{83F6B74C-9C91-438C-BD7A-B999CE8EA241}"/>
            </a:ext>
          </a:extLst>
        </xdr:cNvPr>
        <xdr:cNvSpPr/>
      </xdr:nvSpPr>
      <xdr:spPr>
        <a:xfrm>
          <a:off x="13970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98188</xdr:rowOff>
    </xdr:from>
    <xdr:ext cx="762000" cy="259045"/>
    <xdr:sp macro="" textlink="">
      <xdr:nvSpPr>
        <xdr:cNvPr id="157" name="テキスト ボックス 156">
          <a:extLst>
            <a:ext uri="{FF2B5EF4-FFF2-40B4-BE49-F238E27FC236}">
              <a16:creationId xmlns:a16="http://schemas.microsoft.com/office/drawing/2014/main" id="{D6A01171-0208-4BA1-BFAC-CB611B2747CC}"/>
            </a:ext>
          </a:extLst>
        </xdr:cNvPr>
        <xdr:cNvSpPr txBox="1"/>
      </xdr:nvSpPr>
      <xdr:spPr>
        <a:xfrm>
          <a:off x="1066800" y="1038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F4427DC-E59C-4934-B9E1-CC77C8F5FB3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E6AB432-97D9-45B5-902B-3FF17474B7B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A3A926FC-751D-4C3E-83A3-56682F966DA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A38D21F-5848-49A3-BE10-EF6E542C576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62AB504C-03F1-4092-8958-72D4469150F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43B82406-80C8-4A74-AC30-D1FF46F4828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F71237F4-B126-4E81-BD37-1B7B6AEF255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70F7677A-ABD6-44E6-8A1B-003283A182E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5B2175D-8DD4-4FC8-BB6C-6435B3F93B9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F5A37AF1-A5C8-4316-B7DD-DAD8948AB51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B3D19903-A629-4D3F-B8A9-2D651ABAC83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8BC29FFD-3821-4D84-94B2-F9CE15111F2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5E12683D-63D6-4937-9982-6A3A1351C2C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人件費については、大江町行財政改革大綱（</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）に基づき定員管理の適正化に取組んできた結果、平成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年度との比較では大幅な削減となっている。今後とも定員適正化計画に基づいた職員の配置に努めていく。</a:t>
          </a:r>
        </a:p>
        <a:p>
          <a:r>
            <a:rPr kumimoji="1" lang="ja-JP" altLang="en-US" sz="11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事務経費や各種行政システム等の導入・改修・運用経費は右肩上がりとなっており、増加要因である。</a:t>
          </a:r>
        </a:p>
        <a:p>
          <a:r>
            <a:rPr kumimoji="1" lang="ja-JP" altLang="en-US" sz="1100">
              <a:latin typeface="ＭＳ Ｐゴシック" panose="020B0600070205080204" pitchFamily="50" charset="-128"/>
              <a:ea typeface="ＭＳ Ｐゴシック" panose="020B0600070205080204" pitchFamily="50" charset="-128"/>
            </a:rPr>
            <a:t>　全体としては類似団体平均を下回る</a:t>
          </a:r>
          <a:r>
            <a:rPr kumimoji="1" lang="en-US" altLang="ja-JP" sz="1100">
              <a:latin typeface="ＭＳ Ｐゴシック" panose="020B0600070205080204" pitchFamily="50" charset="-128"/>
              <a:ea typeface="ＭＳ Ｐゴシック" panose="020B0600070205080204" pitchFamily="50" charset="-128"/>
            </a:rPr>
            <a:t>252,206</a:t>
          </a:r>
          <a:r>
            <a:rPr kumimoji="1" lang="ja-JP" altLang="en-US" sz="1100">
              <a:latin typeface="ＭＳ Ｐゴシック" panose="020B0600070205080204" pitchFamily="50" charset="-128"/>
              <a:ea typeface="ＭＳ Ｐゴシック" panose="020B0600070205080204" pitchFamily="50" charset="-128"/>
            </a:rPr>
            <a:t>円となっているが、今後ともさらなる適正化に努めていく。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6D6B0DF0-F762-47F5-B835-AE772C36FD0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716C81E8-E3EA-4CFB-8E76-1300CF764E0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59AABCFC-036B-43DE-8D50-F54C3F2D9B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18946A0F-B97F-4649-9C32-45247126F89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F880F179-4322-45B6-B097-73B07E1E9B5E}"/>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C75ED19-F4E8-46CB-8812-A6965239EC7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DA838C4C-0B77-4776-B879-29C70098532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C38BE4A9-9357-4668-82E3-DBD48D29D4D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ECDFE93-363D-4082-9CE0-85BBF3178FE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7AB232B8-45F0-4D1F-8A40-6E5A815F3CD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4EF7431C-9CAB-41DB-AA52-0081817A9D4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781402AD-BCFB-4DEC-9F4E-CB9FB6B9A74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E166660B-C3F5-4BD8-82C9-89953651E7B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B272DC3A-3D1B-4E3A-AC28-984DCE5E58B5}"/>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48ED431A-038C-4D7C-91C0-73C4AD3F6B5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7415501-6CE5-4600-B766-BFAA604F2ED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22A8CC3-1D95-4F0A-8348-DF9DBC98479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EE4FB071-A73A-4802-A1CA-20FDA1023D2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44F05E9-C69F-46FB-897D-39A80AB6AA3A}"/>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C8BC3CAD-DF6A-406E-BDE2-51C763E39A77}"/>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9A407CDD-E739-47E1-B93A-ABB0DD7F4069}"/>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612F21F0-4C93-4F97-8BF7-9BD5F912C91C}"/>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144748</xdr:rowOff>
    </xdr:from>
    <xdr:to>
      <xdr:col>23</xdr:col>
      <xdr:colOff>133350</xdr:colOff>
      <xdr:row>81</xdr:row>
      <xdr:rowOff>145562</xdr:rowOff>
    </xdr:to>
    <xdr:cxnSp macro="">
      <xdr:nvCxnSpPr>
        <xdr:cNvPr id="193" name="直線コネクタ 192">
          <a:extLst>
            <a:ext uri="{FF2B5EF4-FFF2-40B4-BE49-F238E27FC236}">
              <a16:creationId xmlns:a16="http://schemas.microsoft.com/office/drawing/2014/main" id="{CAFFA32E-7A7A-475C-9D24-7AD26AEE16BC}"/>
            </a:ext>
          </a:extLst>
        </xdr:cNvPr>
        <xdr:cNvCxnSpPr/>
      </xdr:nvCxnSpPr>
      <xdr:spPr>
        <a:xfrm flipV="1">
          <a:off x="4114800" y="14032198"/>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129524</xdr:rowOff>
    </xdr:from>
    <xdr:ext cx="762000" cy="259045"/>
    <xdr:sp macro="" textlink="">
      <xdr:nvSpPr>
        <xdr:cNvPr id="194" name="人件費・物件費等の状況平均値テキスト">
          <a:extLst>
            <a:ext uri="{FF2B5EF4-FFF2-40B4-BE49-F238E27FC236}">
              <a16:creationId xmlns:a16="http://schemas.microsoft.com/office/drawing/2014/main" id="{D955429B-24E7-4EE9-BC70-ADF72BC2CC68}"/>
            </a:ext>
          </a:extLst>
        </xdr:cNvPr>
        <xdr:cNvSpPr txBox="1"/>
      </xdr:nvSpPr>
      <xdr:spPr>
        <a:xfrm>
          <a:off x="5041900" y="14016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49B63D9E-2D58-43DE-8E93-83FF97948A46}"/>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118635</xdr:rowOff>
    </xdr:from>
    <xdr:to>
      <xdr:col>19</xdr:col>
      <xdr:colOff>133350</xdr:colOff>
      <xdr:row>81</xdr:row>
      <xdr:rowOff>145562</xdr:rowOff>
    </xdr:to>
    <xdr:cxnSp macro="">
      <xdr:nvCxnSpPr>
        <xdr:cNvPr id="196" name="直線コネクタ 195">
          <a:extLst>
            <a:ext uri="{FF2B5EF4-FFF2-40B4-BE49-F238E27FC236}">
              <a16:creationId xmlns:a16="http://schemas.microsoft.com/office/drawing/2014/main" id="{4C8D57B0-495E-4B29-AE02-D950E555820F}"/>
            </a:ext>
          </a:extLst>
        </xdr:cNvPr>
        <xdr:cNvCxnSpPr/>
      </xdr:nvCxnSpPr>
      <xdr:spPr>
        <a:xfrm>
          <a:off x="3225800" y="14006085"/>
          <a:ext cx="8890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58BE7555-90F2-484D-B36B-13152AC2F1D7}"/>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8AAA448B-63B9-4B2F-85A0-F86DD43CA3D6}"/>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89939</xdr:rowOff>
    </xdr:from>
    <xdr:to>
      <xdr:col>15</xdr:col>
      <xdr:colOff>82550</xdr:colOff>
      <xdr:row>81</xdr:row>
      <xdr:rowOff>118635</xdr:rowOff>
    </xdr:to>
    <xdr:cxnSp macro="">
      <xdr:nvCxnSpPr>
        <xdr:cNvPr id="199" name="直線コネクタ 198">
          <a:extLst>
            <a:ext uri="{FF2B5EF4-FFF2-40B4-BE49-F238E27FC236}">
              <a16:creationId xmlns:a16="http://schemas.microsoft.com/office/drawing/2014/main" id="{8B5C563F-A321-42A2-9748-C6C08ABC1597}"/>
            </a:ext>
          </a:extLst>
        </xdr:cNvPr>
        <xdr:cNvCxnSpPr/>
      </xdr:nvCxnSpPr>
      <xdr:spPr>
        <a:xfrm>
          <a:off x="2336800" y="13977389"/>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95B3499A-6E60-4A36-9C75-4A0AC2D95AA9}"/>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26F68FC7-B442-432F-9EE5-2827B11CFA45}"/>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82773</xdr:rowOff>
    </xdr:from>
    <xdr:to>
      <xdr:col>11</xdr:col>
      <xdr:colOff>31750</xdr:colOff>
      <xdr:row>81</xdr:row>
      <xdr:rowOff>89939</xdr:rowOff>
    </xdr:to>
    <xdr:cxnSp macro="">
      <xdr:nvCxnSpPr>
        <xdr:cNvPr id="202" name="直線コネクタ 201">
          <a:extLst>
            <a:ext uri="{FF2B5EF4-FFF2-40B4-BE49-F238E27FC236}">
              <a16:creationId xmlns:a16="http://schemas.microsoft.com/office/drawing/2014/main" id="{C839833E-C771-4551-AA83-46BBEB65B4E9}"/>
            </a:ext>
          </a:extLst>
        </xdr:cNvPr>
        <xdr:cNvCxnSpPr/>
      </xdr:nvCxnSpPr>
      <xdr:spPr>
        <a:xfrm>
          <a:off x="1447800" y="1397022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FE1C0AE2-69DA-4A17-9BC0-0053D465C914}"/>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6D149DA2-A2BE-4653-8774-FD2D4B2765E9}"/>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B1D5546D-CB23-419B-A0A3-63C41CE176D2}"/>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DCD0D06C-3230-482E-8213-1583A505BDF5}"/>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CAB35F2-A853-402D-B240-0EADFD5C39B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A391A7F-BC60-4A81-940B-B7211F47A0A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ED86DCC-9EC5-4D58-B6D1-98E3BE7D6E6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1A7CCF3-DA12-4489-BF9C-72C3CE960A5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82BF7E4-E663-43EC-B0B5-7530DF3B35E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93948</xdr:rowOff>
    </xdr:from>
    <xdr:to>
      <xdr:col>23</xdr:col>
      <xdr:colOff>184150</xdr:colOff>
      <xdr:row>82</xdr:row>
      <xdr:rowOff>24098</xdr:rowOff>
    </xdr:to>
    <xdr:sp macro="" textlink="">
      <xdr:nvSpPr>
        <xdr:cNvPr id="212" name="楕円 211">
          <a:extLst>
            <a:ext uri="{FF2B5EF4-FFF2-40B4-BE49-F238E27FC236}">
              <a16:creationId xmlns:a16="http://schemas.microsoft.com/office/drawing/2014/main" id="{AED6E446-0C60-49FF-961B-4AC402266213}"/>
            </a:ext>
          </a:extLst>
        </xdr:cNvPr>
        <xdr:cNvSpPr/>
      </xdr:nvSpPr>
      <xdr:spPr>
        <a:xfrm>
          <a:off x="4902200" y="139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15225</xdr:rowOff>
    </xdr:from>
    <xdr:ext cx="762000" cy="259045"/>
    <xdr:sp macro="" textlink="">
      <xdr:nvSpPr>
        <xdr:cNvPr id="213" name="人件費・物件費等の状況該当値テキスト">
          <a:extLst>
            <a:ext uri="{FF2B5EF4-FFF2-40B4-BE49-F238E27FC236}">
              <a16:creationId xmlns:a16="http://schemas.microsoft.com/office/drawing/2014/main" id="{0B4A3D84-42F6-4FD9-B81D-3174CDCA2FB4}"/>
            </a:ext>
          </a:extLst>
        </xdr:cNvPr>
        <xdr:cNvSpPr txBox="1"/>
      </xdr:nvSpPr>
      <xdr:spPr>
        <a:xfrm>
          <a:off x="5041900" y="139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94762</xdr:rowOff>
    </xdr:from>
    <xdr:to>
      <xdr:col>19</xdr:col>
      <xdr:colOff>184150</xdr:colOff>
      <xdr:row>82</xdr:row>
      <xdr:rowOff>24912</xdr:rowOff>
    </xdr:to>
    <xdr:sp macro="" textlink="">
      <xdr:nvSpPr>
        <xdr:cNvPr id="214" name="楕円 213">
          <a:extLst>
            <a:ext uri="{FF2B5EF4-FFF2-40B4-BE49-F238E27FC236}">
              <a16:creationId xmlns:a16="http://schemas.microsoft.com/office/drawing/2014/main" id="{806BC5B5-E961-4F88-AEC9-27938AD271F7}"/>
            </a:ext>
          </a:extLst>
        </xdr:cNvPr>
        <xdr:cNvSpPr/>
      </xdr:nvSpPr>
      <xdr:spPr>
        <a:xfrm>
          <a:off x="4064000" y="139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35089</xdr:rowOff>
    </xdr:from>
    <xdr:ext cx="736600" cy="259045"/>
    <xdr:sp macro="" textlink="">
      <xdr:nvSpPr>
        <xdr:cNvPr id="215" name="テキスト ボックス 214">
          <a:extLst>
            <a:ext uri="{FF2B5EF4-FFF2-40B4-BE49-F238E27FC236}">
              <a16:creationId xmlns:a16="http://schemas.microsoft.com/office/drawing/2014/main" id="{0BF8AF6A-8940-40E9-BA44-38E03D62AD25}"/>
            </a:ext>
          </a:extLst>
        </xdr:cNvPr>
        <xdr:cNvSpPr txBox="1"/>
      </xdr:nvSpPr>
      <xdr:spPr>
        <a:xfrm>
          <a:off x="3733800" y="1375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67835</xdr:rowOff>
    </xdr:from>
    <xdr:to>
      <xdr:col>15</xdr:col>
      <xdr:colOff>133350</xdr:colOff>
      <xdr:row>81</xdr:row>
      <xdr:rowOff>169435</xdr:rowOff>
    </xdr:to>
    <xdr:sp macro="" textlink="">
      <xdr:nvSpPr>
        <xdr:cNvPr id="216" name="楕円 215">
          <a:extLst>
            <a:ext uri="{FF2B5EF4-FFF2-40B4-BE49-F238E27FC236}">
              <a16:creationId xmlns:a16="http://schemas.microsoft.com/office/drawing/2014/main" id="{1199C277-3A20-475B-A484-5D3796EFCC1B}"/>
            </a:ext>
          </a:extLst>
        </xdr:cNvPr>
        <xdr:cNvSpPr/>
      </xdr:nvSpPr>
      <xdr:spPr>
        <a:xfrm>
          <a:off x="3175000" y="139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8162</xdr:rowOff>
    </xdr:from>
    <xdr:ext cx="762000" cy="259045"/>
    <xdr:sp macro="" textlink="">
      <xdr:nvSpPr>
        <xdr:cNvPr id="217" name="テキスト ボックス 216">
          <a:extLst>
            <a:ext uri="{FF2B5EF4-FFF2-40B4-BE49-F238E27FC236}">
              <a16:creationId xmlns:a16="http://schemas.microsoft.com/office/drawing/2014/main" id="{27A2B048-A242-478B-9DD6-6B1ED292A54B}"/>
            </a:ext>
          </a:extLst>
        </xdr:cNvPr>
        <xdr:cNvSpPr txBox="1"/>
      </xdr:nvSpPr>
      <xdr:spPr>
        <a:xfrm>
          <a:off x="2844800" y="1372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39139</xdr:rowOff>
    </xdr:from>
    <xdr:to>
      <xdr:col>11</xdr:col>
      <xdr:colOff>82550</xdr:colOff>
      <xdr:row>81</xdr:row>
      <xdr:rowOff>140739</xdr:rowOff>
    </xdr:to>
    <xdr:sp macro="" textlink="">
      <xdr:nvSpPr>
        <xdr:cNvPr id="218" name="楕円 217">
          <a:extLst>
            <a:ext uri="{FF2B5EF4-FFF2-40B4-BE49-F238E27FC236}">
              <a16:creationId xmlns:a16="http://schemas.microsoft.com/office/drawing/2014/main" id="{B84C7D44-0920-4E57-AD4B-3990A0CDA174}"/>
            </a:ext>
          </a:extLst>
        </xdr:cNvPr>
        <xdr:cNvSpPr/>
      </xdr:nvSpPr>
      <xdr:spPr>
        <a:xfrm>
          <a:off x="2286000" y="139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150916</xdr:rowOff>
    </xdr:from>
    <xdr:ext cx="762000" cy="259045"/>
    <xdr:sp macro="" textlink="">
      <xdr:nvSpPr>
        <xdr:cNvPr id="219" name="テキスト ボックス 218">
          <a:extLst>
            <a:ext uri="{FF2B5EF4-FFF2-40B4-BE49-F238E27FC236}">
              <a16:creationId xmlns:a16="http://schemas.microsoft.com/office/drawing/2014/main" id="{79B571E8-D7F3-4FC8-AEA2-A80B3BF48014}"/>
            </a:ext>
          </a:extLst>
        </xdr:cNvPr>
        <xdr:cNvSpPr txBox="1"/>
      </xdr:nvSpPr>
      <xdr:spPr>
        <a:xfrm>
          <a:off x="1955800" y="136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31973</xdr:rowOff>
    </xdr:from>
    <xdr:to>
      <xdr:col>7</xdr:col>
      <xdr:colOff>31750</xdr:colOff>
      <xdr:row>81</xdr:row>
      <xdr:rowOff>133573</xdr:rowOff>
    </xdr:to>
    <xdr:sp macro="" textlink="">
      <xdr:nvSpPr>
        <xdr:cNvPr id="220" name="楕円 219">
          <a:extLst>
            <a:ext uri="{FF2B5EF4-FFF2-40B4-BE49-F238E27FC236}">
              <a16:creationId xmlns:a16="http://schemas.microsoft.com/office/drawing/2014/main" id="{D054381A-73DF-49DC-BCE2-F1307BE92439}"/>
            </a:ext>
          </a:extLst>
        </xdr:cNvPr>
        <xdr:cNvSpPr/>
      </xdr:nvSpPr>
      <xdr:spPr>
        <a:xfrm>
          <a:off x="1397000" y="13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143750</xdr:rowOff>
    </xdr:from>
    <xdr:ext cx="762000" cy="259045"/>
    <xdr:sp macro="" textlink="">
      <xdr:nvSpPr>
        <xdr:cNvPr id="221" name="テキスト ボックス 220">
          <a:extLst>
            <a:ext uri="{FF2B5EF4-FFF2-40B4-BE49-F238E27FC236}">
              <a16:creationId xmlns:a16="http://schemas.microsoft.com/office/drawing/2014/main" id="{24431951-C6A7-4FCA-BFDA-4DF4C70F72E2}"/>
            </a:ext>
          </a:extLst>
        </xdr:cNvPr>
        <xdr:cNvSpPr txBox="1"/>
      </xdr:nvSpPr>
      <xdr:spPr>
        <a:xfrm>
          <a:off x="1066800" y="136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90C2963-28B6-4527-8FEC-1A37AF4ABFF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2C8D09AC-4164-48DF-A484-CC14788EC96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C24819B-4B55-4CAE-8966-01B973D433D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60228A4-79BD-4232-A80C-19ACF39E96A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21BFF8E-685F-4AED-8C47-8BC9ACDDEB9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6268A65-9722-423A-83FA-E91EB4ACD12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A4967EB-169F-4547-8D68-CC70591AD81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F97E158-11A1-46F0-ADC1-DA2BB64BF7B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E35A47C6-C634-46B9-A53D-D2F13C81924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C935235-FB6F-44FC-B896-08BF6571D83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23AB285-A796-409F-A177-19B67BD49A0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C1025FC-B7EB-426E-B9BA-4F738EDFC3B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CA14EEE-72EE-428C-8F84-6BE7C3A9DA8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職制）等の措置が影響しているとともに、職員の若年化が進んでいることから、前年度から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E788FEE-7E68-4C92-AE3E-D188D4D0264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66727F62-D4C9-4A2B-B889-D277DB79319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D17BF78-699E-407B-98E0-904A9C4D548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E35BBD31-6599-4185-9126-B557BA02E14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BBBA3A5-5A41-4AA3-BA7F-419B1C99B35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76C20C90-9A9E-4FD0-B089-9D1342DAF3E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80396E2C-80D8-4954-90E4-5CA3CF0073E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667C8331-46AD-4AB2-A8B8-35697462B70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D6CEE6E-5CA4-437F-BD2E-599F55679F6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E44BDBB-166D-4E80-9A43-A76443E9155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849024BC-E6C1-48D4-8B46-6B9114233C0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34DAD014-6AF4-4121-8D33-C755580BF37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FFD5260-4D22-4966-A651-B729323F570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C40FB35-8597-4BA9-AF89-1F7468D4367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CD7C3FEA-40FD-4E6F-A7A2-B18E8469D20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2D3805FF-24CB-4859-8009-A5AE70B8E724}"/>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91017498-1BE3-4338-B4C7-4924C140661B}"/>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A4E149DE-3EB9-4C0F-BFFD-00F99AA4075A}"/>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CCA397A-8E6B-4667-8097-97A795978E7C}"/>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DFC2A0F3-3468-4601-9D39-10623EDB3AB1}"/>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5" name="直線コネクタ 254">
          <a:extLst>
            <a:ext uri="{FF2B5EF4-FFF2-40B4-BE49-F238E27FC236}">
              <a16:creationId xmlns:a16="http://schemas.microsoft.com/office/drawing/2014/main" id="{F2236893-0081-4FF4-97CE-B993B5938620}"/>
            </a:ext>
          </a:extLst>
        </xdr:cNvPr>
        <xdr:cNvCxnSpPr/>
      </xdr:nvCxnSpPr>
      <xdr:spPr>
        <a:xfrm flipV="1">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1709EFCB-814B-4677-AA3F-D94252708EC2}"/>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3CBEC4DC-46F8-4E74-AD0C-59F2F2FDCF34}"/>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98778</xdr:rowOff>
    </xdr:to>
    <xdr:cxnSp macro="">
      <xdr:nvCxnSpPr>
        <xdr:cNvPr id="258" name="直線コネクタ 257">
          <a:extLst>
            <a:ext uri="{FF2B5EF4-FFF2-40B4-BE49-F238E27FC236}">
              <a16:creationId xmlns:a16="http://schemas.microsoft.com/office/drawing/2014/main" id="{D4C957C0-AC92-493D-AFCD-F94894B50210}"/>
            </a:ext>
          </a:extLst>
        </xdr:cNvPr>
        <xdr:cNvCxnSpPr/>
      </xdr:nvCxnSpPr>
      <xdr:spPr>
        <a:xfrm flipV="1">
          <a:off x="15290800" y="1453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8BE1CF2D-1A39-4EEC-B184-91CF6B2CAD13}"/>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830D3DAA-D9C9-4A70-B955-5401BA6C7D8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98778</xdr:rowOff>
    </xdr:to>
    <xdr:cxnSp macro="">
      <xdr:nvCxnSpPr>
        <xdr:cNvPr id="261" name="直線コネクタ 260">
          <a:extLst>
            <a:ext uri="{FF2B5EF4-FFF2-40B4-BE49-F238E27FC236}">
              <a16:creationId xmlns:a16="http://schemas.microsoft.com/office/drawing/2014/main" id="{6BB3579A-1782-48A1-8E41-3F137C4A304D}"/>
            </a:ext>
          </a:extLst>
        </xdr:cNvPr>
        <xdr:cNvCxnSpPr/>
      </xdr:nvCxnSpPr>
      <xdr:spPr>
        <a:xfrm>
          <a:off x="14401800" y="145781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B083E038-36BA-4529-9D78-E1A7D1661876}"/>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1B6AA941-02AF-4DAB-816E-536A295403B8}"/>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11E629BC-64B9-42A6-82BD-B20F84A557A5}"/>
            </a:ext>
          </a:extLst>
        </xdr:cNvPr>
        <xdr:cNvCxnSpPr/>
      </xdr:nvCxnSpPr>
      <xdr:spPr>
        <a:xfrm flipV="1">
          <a:off x="13512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B8FAD279-E22C-4C07-9796-0B873F73E61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7F219D7E-B984-4E00-8925-0DCAF3266D31}"/>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3FE0FB61-38FE-46D1-85ED-EFB883E831B1}"/>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320C4047-7E05-437D-B5C3-15715835ADF5}"/>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397AE15-4E0A-4328-83A1-F738EF45289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68FEDB8B-D02B-4E5F-8975-2A475127E88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AA76C1B-C573-4C37-B37A-57972D4B099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16CEDB3-ABE7-445D-B5FF-20AC99B5F6F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4765D77-BFA1-4859-9190-AEF04F6F2DC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80DB601F-9B30-4B4D-A988-DC8B3EC9F47D}"/>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63398538-EB72-403A-8A0F-950F4B7A813B}"/>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a:extLst>
            <a:ext uri="{FF2B5EF4-FFF2-40B4-BE49-F238E27FC236}">
              <a16:creationId xmlns:a16="http://schemas.microsoft.com/office/drawing/2014/main" id="{18FA7288-E4A8-4746-BC65-5132DE24AA62}"/>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a:extLst>
            <a:ext uri="{FF2B5EF4-FFF2-40B4-BE49-F238E27FC236}">
              <a16:creationId xmlns:a16="http://schemas.microsoft.com/office/drawing/2014/main" id="{6C10C1DB-81CE-44C8-BAAE-956133F35FC6}"/>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a:extLst>
            <a:ext uri="{FF2B5EF4-FFF2-40B4-BE49-F238E27FC236}">
              <a16:creationId xmlns:a16="http://schemas.microsoft.com/office/drawing/2014/main" id="{BF9C15F5-AAE1-4B4B-AED8-42228D013D33}"/>
            </a:ext>
          </a:extLst>
        </xdr:cNvPr>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6826219D-2BB9-4554-9DD2-2EDC0DA6FDCF}"/>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a:extLst>
            <a:ext uri="{FF2B5EF4-FFF2-40B4-BE49-F238E27FC236}">
              <a16:creationId xmlns:a16="http://schemas.microsoft.com/office/drawing/2014/main" id="{CD9171F3-1BA2-46F0-9F46-F934F75E7FEB}"/>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1" name="テキスト ボックス 280">
          <a:extLst>
            <a:ext uri="{FF2B5EF4-FFF2-40B4-BE49-F238E27FC236}">
              <a16:creationId xmlns:a16="http://schemas.microsoft.com/office/drawing/2014/main" id="{713852D4-E66E-4F21-8823-8294C5B10C96}"/>
            </a:ext>
          </a:extLst>
        </xdr:cNvPr>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a16="http://schemas.microsoft.com/office/drawing/2014/main" id="{6782DDF8-158F-432A-8576-10FC1C0EF6B7}"/>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7B8C71A6-9C6A-43FB-8DBB-C5BA1C689526}"/>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5D7E3364-488D-40A7-B89C-C127E544321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A6EAF304-45F3-47A8-B610-B24B3D6E122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64B643A0-BDAC-4943-A38C-50EBDB88240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4A727530-F258-4773-9F48-DD8F3CAE7B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54AF5D2E-1059-4A64-92C8-476B994799D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EB1175AC-517B-493B-ABA1-F19816E7264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DE782AC-1104-438B-B6FB-0D294E07EF3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AD59476-63F3-4615-9C5F-82B43A50992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3D2EED-6BA8-47D0-8EA3-6721AD9FC21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F123C42-FD8E-4D9A-80D3-83AF810A380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11C5B9C-9DD4-4926-875D-85B933D1FDD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C80353E-9544-4063-89A4-145D176A5ED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CE748F5-A364-478B-8CA4-42923A656D7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が多かったこともあり、過去には職員数が類似団体平均を上回っていたが、人口減少に伴う施設の統廃合や退職者不補充等の対策を講じてきた結果、近年は若干下回る職員数で推移している。</a:t>
          </a:r>
        </a:p>
        <a:p>
          <a:r>
            <a:rPr kumimoji="1" lang="ja-JP" altLang="en-US" sz="1100">
              <a:latin typeface="ＭＳ Ｐゴシック" panose="020B0600070205080204" pitchFamily="50" charset="-128"/>
              <a:ea typeface="ＭＳ Ｐゴシック" panose="020B0600070205080204" pitchFamily="50" charset="-128"/>
            </a:rPr>
            <a:t>　今後とも税収や地方交付税をはじめとする一般財源総額の減少が予想されるが、子育て支援や行政デジタル化等で新たな業務が増加している状況にもあるため、定員適正化計画に基づき計画的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DA7FF3E7-2D72-4CF2-B2D7-BCC3CA56CF9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F7FB8B78-CC61-4A85-8DC6-80529CE442F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7E51FEA-ADD5-408D-99D1-030FD60ED16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B629D8F5-06D8-4CF3-B07A-12ED9832472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6A0C5095-F9FB-466C-ACA9-A218640FA36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5070F4D-CA13-4CBA-94F7-E93E396709B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628574B6-A136-4CE6-9C63-10159FF6F65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BDB00096-8644-4101-89D4-87E0335940D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D33276D2-6743-459E-BA9A-4959FEFC0C7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46C9E916-CB7C-454D-A9B2-CCA3D3CE2F9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B7CABFA5-B960-460A-A463-1A450AAA4CD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1C7F9051-0340-4ADC-999D-0400A5AA469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84BEED50-711C-4491-9346-9B151486369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4D7BE16-C9CF-49D3-B35A-C3B6F475595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053F157-653A-408C-8283-997FD4A95E9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2C9345D-4025-4308-9335-ADBB5048EF2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29B1374-D981-4E7E-B010-DCE5EF3CB1E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3D42E50-8C5C-4C51-BB9F-C622BBDAEA3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8314B26C-D3C0-47B9-B1EC-C0D06BD5ED4F}"/>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A65598BC-2140-4221-A7C4-638BB413FEF8}"/>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750F7CC9-8DB1-4897-8E81-D05D47AD8CA4}"/>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D61B554B-0145-4660-ADBA-0C49C5FBEEBE}"/>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68B77277-33F9-4312-9462-1AFCEF173829}"/>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17345</xdr:rowOff>
    </xdr:from>
    <xdr:to>
      <xdr:col>81</xdr:col>
      <xdr:colOff>44450</xdr:colOff>
      <xdr:row>61</xdr:row>
      <xdr:rowOff>30444</xdr:rowOff>
    </xdr:to>
    <xdr:cxnSp macro="">
      <xdr:nvCxnSpPr>
        <xdr:cNvPr id="320" name="直線コネクタ 319">
          <a:extLst>
            <a:ext uri="{FF2B5EF4-FFF2-40B4-BE49-F238E27FC236}">
              <a16:creationId xmlns:a16="http://schemas.microsoft.com/office/drawing/2014/main" id="{9F96085E-6EEC-4BD4-80C4-014F52E8FD91}"/>
            </a:ext>
          </a:extLst>
        </xdr:cNvPr>
        <xdr:cNvCxnSpPr/>
      </xdr:nvCxnSpPr>
      <xdr:spPr>
        <a:xfrm>
          <a:off x="16179800" y="10475795"/>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892D5226-8A19-40B0-B908-52947987A73F}"/>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CA8C98C1-23AD-47AB-A61E-EF0F5C8A2D4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166043</xdr:rowOff>
    </xdr:from>
    <xdr:to>
      <xdr:col>77</xdr:col>
      <xdr:colOff>44450</xdr:colOff>
      <xdr:row>61</xdr:row>
      <xdr:rowOff>17345</xdr:rowOff>
    </xdr:to>
    <xdr:cxnSp macro="">
      <xdr:nvCxnSpPr>
        <xdr:cNvPr id="323" name="直線コネクタ 322">
          <a:extLst>
            <a:ext uri="{FF2B5EF4-FFF2-40B4-BE49-F238E27FC236}">
              <a16:creationId xmlns:a16="http://schemas.microsoft.com/office/drawing/2014/main" id="{A638B4E0-E990-4382-94B0-011CA0578ED2}"/>
            </a:ext>
          </a:extLst>
        </xdr:cNvPr>
        <xdr:cNvCxnSpPr/>
      </xdr:nvCxnSpPr>
      <xdr:spPr>
        <a:xfrm>
          <a:off x="15290800" y="10453043"/>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CB5BB1DD-5D68-4DB8-A931-1BE9F7FA20B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C5D7818A-CF53-4DC3-BA61-8768622B90A5}"/>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136398</xdr:rowOff>
    </xdr:from>
    <xdr:to>
      <xdr:col>72</xdr:col>
      <xdr:colOff>203200</xdr:colOff>
      <xdr:row>60</xdr:row>
      <xdr:rowOff>166043</xdr:rowOff>
    </xdr:to>
    <xdr:cxnSp macro="">
      <xdr:nvCxnSpPr>
        <xdr:cNvPr id="326" name="直線コネクタ 325">
          <a:extLst>
            <a:ext uri="{FF2B5EF4-FFF2-40B4-BE49-F238E27FC236}">
              <a16:creationId xmlns:a16="http://schemas.microsoft.com/office/drawing/2014/main" id="{676FB436-780F-4FA6-A16C-09834D60194D}"/>
            </a:ext>
          </a:extLst>
        </xdr:cNvPr>
        <xdr:cNvCxnSpPr/>
      </xdr:nvCxnSpPr>
      <xdr:spPr>
        <a:xfrm>
          <a:off x="14401800" y="1042339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7DF0284F-0848-4AD8-A250-2DBE914C8702}"/>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AFF5CDD9-C14C-4070-8A58-1780BC6349C8}"/>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130883</xdr:rowOff>
    </xdr:from>
    <xdr:to>
      <xdr:col>68</xdr:col>
      <xdr:colOff>152400</xdr:colOff>
      <xdr:row>60</xdr:row>
      <xdr:rowOff>136398</xdr:rowOff>
    </xdr:to>
    <xdr:cxnSp macro="">
      <xdr:nvCxnSpPr>
        <xdr:cNvPr id="329" name="直線コネクタ 328">
          <a:extLst>
            <a:ext uri="{FF2B5EF4-FFF2-40B4-BE49-F238E27FC236}">
              <a16:creationId xmlns:a16="http://schemas.microsoft.com/office/drawing/2014/main" id="{B9401A02-AC50-4485-939C-C71EC92A3CF3}"/>
            </a:ext>
          </a:extLst>
        </xdr:cNvPr>
        <xdr:cNvCxnSpPr/>
      </xdr:nvCxnSpPr>
      <xdr:spPr>
        <a:xfrm>
          <a:off x="13512800" y="10417883"/>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538A1018-8AB8-4606-8BB2-B031F5AA13A3}"/>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3EC85E14-0273-419F-A3F8-779F232D895B}"/>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B0522685-B658-4CCA-8947-A06EABB8424D}"/>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358ADC23-8E25-4F54-B5AD-A2CB686EB39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7199395-5E1F-4843-A535-84305A6D4A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CF13D9B-32F2-41E4-9DA9-4A664A77B64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540BF35-A27A-43AA-BD11-44C1F1FB89A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F0899122-9299-4E1E-BF2D-51DF109733C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88A3CB4-AE73-4923-AB1E-1334BCE194F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151094</xdr:rowOff>
    </xdr:from>
    <xdr:to>
      <xdr:col>81</xdr:col>
      <xdr:colOff>95250</xdr:colOff>
      <xdr:row>61</xdr:row>
      <xdr:rowOff>81244</xdr:rowOff>
    </xdr:to>
    <xdr:sp macro="" textlink="">
      <xdr:nvSpPr>
        <xdr:cNvPr id="339" name="楕円 338">
          <a:extLst>
            <a:ext uri="{FF2B5EF4-FFF2-40B4-BE49-F238E27FC236}">
              <a16:creationId xmlns:a16="http://schemas.microsoft.com/office/drawing/2014/main" id="{50C9FA99-95F0-41CD-B98A-07B84B6BE866}"/>
            </a:ext>
          </a:extLst>
        </xdr:cNvPr>
        <xdr:cNvSpPr/>
      </xdr:nvSpPr>
      <xdr:spPr>
        <a:xfrm>
          <a:off x="169672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167621</xdr:rowOff>
    </xdr:from>
    <xdr:ext cx="762000" cy="259045"/>
    <xdr:sp macro="" textlink="">
      <xdr:nvSpPr>
        <xdr:cNvPr id="340" name="定員管理の状況該当値テキスト">
          <a:extLst>
            <a:ext uri="{FF2B5EF4-FFF2-40B4-BE49-F238E27FC236}">
              <a16:creationId xmlns:a16="http://schemas.microsoft.com/office/drawing/2014/main" id="{FE8E91DD-9E2D-4743-85B5-8C1FC39D2496}"/>
            </a:ext>
          </a:extLst>
        </xdr:cNvPr>
        <xdr:cNvSpPr txBox="1"/>
      </xdr:nvSpPr>
      <xdr:spPr>
        <a:xfrm>
          <a:off x="17106900" y="102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137995</xdr:rowOff>
    </xdr:from>
    <xdr:to>
      <xdr:col>77</xdr:col>
      <xdr:colOff>95250</xdr:colOff>
      <xdr:row>61</xdr:row>
      <xdr:rowOff>68145</xdr:rowOff>
    </xdr:to>
    <xdr:sp macro="" textlink="">
      <xdr:nvSpPr>
        <xdr:cNvPr id="341" name="楕円 340">
          <a:extLst>
            <a:ext uri="{FF2B5EF4-FFF2-40B4-BE49-F238E27FC236}">
              <a16:creationId xmlns:a16="http://schemas.microsoft.com/office/drawing/2014/main" id="{B2C2DD22-1872-42F9-9E7D-307E5759B181}"/>
            </a:ext>
          </a:extLst>
        </xdr:cNvPr>
        <xdr:cNvSpPr/>
      </xdr:nvSpPr>
      <xdr:spPr>
        <a:xfrm>
          <a:off x="161290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78322</xdr:rowOff>
    </xdr:from>
    <xdr:ext cx="736600" cy="259045"/>
    <xdr:sp macro="" textlink="">
      <xdr:nvSpPr>
        <xdr:cNvPr id="342" name="テキスト ボックス 341">
          <a:extLst>
            <a:ext uri="{FF2B5EF4-FFF2-40B4-BE49-F238E27FC236}">
              <a16:creationId xmlns:a16="http://schemas.microsoft.com/office/drawing/2014/main" id="{5FCD5376-A8AF-48D0-A763-B6A39C4C5DC0}"/>
            </a:ext>
          </a:extLst>
        </xdr:cNvPr>
        <xdr:cNvSpPr txBox="1"/>
      </xdr:nvSpPr>
      <xdr:spPr>
        <a:xfrm>
          <a:off x="15798800" y="1019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115243</xdr:rowOff>
    </xdr:from>
    <xdr:to>
      <xdr:col>73</xdr:col>
      <xdr:colOff>44450</xdr:colOff>
      <xdr:row>61</xdr:row>
      <xdr:rowOff>45393</xdr:rowOff>
    </xdr:to>
    <xdr:sp macro="" textlink="">
      <xdr:nvSpPr>
        <xdr:cNvPr id="343" name="楕円 342">
          <a:extLst>
            <a:ext uri="{FF2B5EF4-FFF2-40B4-BE49-F238E27FC236}">
              <a16:creationId xmlns:a16="http://schemas.microsoft.com/office/drawing/2014/main" id="{C45FB22D-818E-4C7A-8558-B560E7F2A5C5}"/>
            </a:ext>
          </a:extLst>
        </xdr:cNvPr>
        <xdr:cNvSpPr/>
      </xdr:nvSpPr>
      <xdr:spPr>
        <a:xfrm>
          <a:off x="15240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55570</xdr:rowOff>
    </xdr:from>
    <xdr:ext cx="762000" cy="259045"/>
    <xdr:sp macro="" textlink="">
      <xdr:nvSpPr>
        <xdr:cNvPr id="344" name="テキスト ボックス 343">
          <a:extLst>
            <a:ext uri="{FF2B5EF4-FFF2-40B4-BE49-F238E27FC236}">
              <a16:creationId xmlns:a16="http://schemas.microsoft.com/office/drawing/2014/main" id="{53BFFD62-5FEE-4D60-8FD8-3EC05B78F52D}"/>
            </a:ext>
          </a:extLst>
        </xdr:cNvPr>
        <xdr:cNvSpPr txBox="1"/>
      </xdr:nvSpPr>
      <xdr:spPr>
        <a:xfrm>
          <a:off x="14909800" y="101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85598</xdr:rowOff>
    </xdr:from>
    <xdr:to>
      <xdr:col>68</xdr:col>
      <xdr:colOff>203200</xdr:colOff>
      <xdr:row>61</xdr:row>
      <xdr:rowOff>15748</xdr:rowOff>
    </xdr:to>
    <xdr:sp macro="" textlink="">
      <xdr:nvSpPr>
        <xdr:cNvPr id="345" name="楕円 344">
          <a:extLst>
            <a:ext uri="{FF2B5EF4-FFF2-40B4-BE49-F238E27FC236}">
              <a16:creationId xmlns:a16="http://schemas.microsoft.com/office/drawing/2014/main" id="{94E9E662-A833-4FA2-A62D-14A58D17D856}"/>
            </a:ext>
          </a:extLst>
        </xdr:cNvPr>
        <xdr:cNvSpPr/>
      </xdr:nvSpPr>
      <xdr:spPr>
        <a:xfrm>
          <a:off x="14351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46" name="テキスト ボックス 345">
          <a:extLst>
            <a:ext uri="{FF2B5EF4-FFF2-40B4-BE49-F238E27FC236}">
              <a16:creationId xmlns:a16="http://schemas.microsoft.com/office/drawing/2014/main" id="{043E7291-497A-493F-A579-1A9FF9B30F68}"/>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80083</xdr:rowOff>
    </xdr:from>
    <xdr:to>
      <xdr:col>64</xdr:col>
      <xdr:colOff>152400</xdr:colOff>
      <xdr:row>61</xdr:row>
      <xdr:rowOff>10233</xdr:rowOff>
    </xdr:to>
    <xdr:sp macro="" textlink="">
      <xdr:nvSpPr>
        <xdr:cNvPr id="347" name="楕円 346">
          <a:extLst>
            <a:ext uri="{FF2B5EF4-FFF2-40B4-BE49-F238E27FC236}">
              <a16:creationId xmlns:a16="http://schemas.microsoft.com/office/drawing/2014/main" id="{D6735EF1-5F93-4D1B-9277-33E224EBBE9C}"/>
            </a:ext>
          </a:extLst>
        </xdr:cNvPr>
        <xdr:cNvSpPr/>
      </xdr:nvSpPr>
      <xdr:spPr>
        <a:xfrm>
          <a:off x="13462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20410</xdr:rowOff>
    </xdr:from>
    <xdr:ext cx="762000" cy="259045"/>
    <xdr:sp macro="" textlink="">
      <xdr:nvSpPr>
        <xdr:cNvPr id="348" name="テキスト ボックス 347">
          <a:extLst>
            <a:ext uri="{FF2B5EF4-FFF2-40B4-BE49-F238E27FC236}">
              <a16:creationId xmlns:a16="http://schemas.microsoft.com/office/drawing/2014/main" id="{E202C19D-8A7B-4161-9616-1312B8CED41A}"/>
            </a:ext>
          </a:extLst>
        </xdr:cNvPr>
        <xdr:cNvSpPr txBox="1"/>
      </xdr:nvSpPr>
      <xdr:spPr>
        <a:xfrm>
          <a:off x="13131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6A44D26-0B05-40A9-9F8C-C8259DDDDA0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9F69037D-B464-497F-8312-16A91F245EA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A79A2C3-1F4A-4AB8-82E6-53CE6CF3D4A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4B5763A-1141-44E9-ADF6-4DD3D38DE7A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D56B95A-73BA-44B0-B347-D24C41E3C0C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A00B91C-6CFF-40F0-A67D-F4A539ADA7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2147B49-72A0-4ABF-9B47-485DA9DD7A4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96AAD83-7CF3-4EC0-B84A-79831CB1C40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8876563-0E50-4E6B-A07B-D79167CEF8D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17CCF88-CF7D-4ED1-B034-53E680F0AFD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6F6B6EFC-773C-4BB5-8457-1742DECBEF1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11011E9-34CD-46A4-9D98-7371F4E6856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F22BCC33-20A9-48AF-A651-A6C8AEEC007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年度を境に公債費のピークが過ぎ減少傾向で推移してきたが、平成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年度の大規模事業に係る借入の償還開始により比率は上昇傾向にあり、前年度と比較して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類似団体平均及び県内平均を下回っているが、今後も地方債の発行にあたっては年度間の平準化を図りながら、公債費の増加の抑制に努めていく。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BA40711-ED4C-42F0-9FA4-0E8EBC954FF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5A959D7-9AE9-4596-BAAC-3947F453451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91AF487E-87A4-4FDB-850F-E27157D8C86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E8C2458-5A11-4742-B1A2-DA60C7642815}"/>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6EC33DEF-214D-47EC-91C3-75CC30807BB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A55D1FB1-A5A0-481B-B386-BA1CC917E3AE}"/>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2651A50F-7E5D-4411-834C-4A94E02B479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76726C0-3E2D-4876-99EC-778385763E8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DB52E459-E669-4C83-86F2-4EE72911B5C6}"/>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1FC9B408-F8A9-40C1-AF19-9D0CCF82673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5AC063ED-A253-4B69-AA62-A731D779A5C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927DC8E5-8928-4C40-8EC7-8589F695C31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DA0ACB4A-6A68-45C3-B664-5D418BC6C01B}"/>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4A9212A5-AA78-4827-A4C0-6476ABF7699C}"/>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51A1BF3B-02E5-4739-8A69-B964EA4D93F7}"/>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F4935F0E-AF2E-405A-A3FF-CE1CB332D164}"/>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6B6DB203-2341-4438-B782-05662FBAD691}"/>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8BFE6B66-9881-4E97-8AF1-23293F1D5581}"/>
            </a:ext>
          </a:extLst>
        </xdr:cNvPr>
        <xdr:cNvCxnSpPr/>
      </xdr:nvCxnSpPr>
      <xdr:spPr>
        <a:xfrm>
          <a:off x="16179800" y="71104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7BCB27F1-DC85-41AD-8D06-F64769D79B06}"/>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AA2FA0A8-12A9-486C-9175-1D1DB11933A4}"/>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37592</xdr:rowOff>
    </xdr:from>
    <xdr:to>
      <xdr:col>77</xdr:col>
      <xdr:colOff>44450</xdr:colOff>
      <xdr:row>41</xdr:row>
      <xdr:rowOff>81026</xdr:rowOff>
    </xdr:to>
    <xdr:cxnSp macro="">
      <xdr:nvCxnSpPr>
        <xdr:cNvPr id="382" name="直線コネクタ 381">
          <a:extLst>
            <a:ext uri="{FF2B5EF4-FFF2-40B4-BE49-F238E27FC236}">
              <a16:creationId xmlns:a16="http://schemas.microsoft.com/office/drawing/2014/main" id="{0C4B4073-4F05-4DCA-A381-618830DD47C1}"/>
            </a:ext>
          </a:extLst>
        </xdr:cNvPr>
        <xdr:cNvCxnSpPr/>
      </xdr:nvCxnSpPr>
      <xdr:spPr>
        <a:xfrm>
          <a:off x="15290800" y="70670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B9088040-D4C6-4D4E-ABEB-DD8185F386B2}"/>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8C7B293-8ADA-44A9-A3AD-38304014BF81}"/>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41</xdr:row>
      <xdr:rowOff>37592</xdr:rowOff>
    </xdr:to>
    <xdr:cxnSp macro="">
      <xdr:nvCxnSpPr>
        <xdr:cNvPr id="385" name="直線コネクタ 384">
          <a:extLst>
            <a:ext uri="{FF2B5EF4-FFF2-40B4-BE49-F238E27FC236}">
              <a16:creationId xmlns:a16="http://schemas.microsoft.com/office/drawing/2014/main" id="{7FCC53CD-9844-4739-90E7-3E658BE4EB80}"/>
            </a:ext>
          </a:extLst>
        </xdr:cNvPr>
        <xdr:cNvCxnSpPr/>
      </xdr:nvCxnSpPr>
      <xdr:spPr>
        <a:xfrm>
          <a:off x="14401800" y="699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C6873CA8-7B60-4084-93BD-9F453FEAC193}"/>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50E8A8A9-207D-4E5C-ABE4-08DCA93BF9CD}"/>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136652</xdr:rowOff>
    </xdr:to>
    <xdr:cxnSp macro="">
      <xdr:nvCxnSpPr>
        <xdr:cNvPr id="388" name="直線コネクタ 387">
          <a:extLst>
            <a:ext uri="{FF2B5EF4-FFF2-40B4-BE49-F238E27FC236}">
              <a16:creationId xmlns:a16="http://schemas.microsoft.com/office/drawing/2014/main" id="{7F8EB3DE-65A3-45C4-9F8C-0B879E10A2F4}"/>
            </a:ext>
          </a:extLst>
        </xdr:cNvPr>
        <xdr:cNvCxnSpPr/>
      </xdr:nvCxnSpPr>
      <xdr:spPr>
        <a:xfrm>
          <a:off x="13512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C63913A6-5AB1-485C-8801-0140D3419606}"/>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52798547-8F7A-4C41-A311-E1CDD905B07A}"/>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CCCBE795-0423-44F8-8A74-C31F84AA89CA}"/>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1D859DB3-01F5-4554-9507-73C7E527F361}"/>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9CCD641-D65E-409F-A275-8E7E8683FF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B585279-E665-4674-A332-26CA15DA5D6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70213C69-71FF-4F3A-9FD3-294D1834EFC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0B9C681-0301-4217-8334-809AEE5D78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011D8B2-9F7A-4E20-A939-4D1D4F0B027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2B66E902-2FCC-4030-83B3-E84876D54FF1}"/>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5C513C0F-3E69-4949-8F1C-7F4836659EA6}"/>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a:extLst>
            <a:ext uri="{FF2B5EF4-FFF2-40B4-BE49-F238E27FC236}">
              <a16:creationId xmlns:a16="http://schemas.microsoft.com/office/drawing/2014/main" id="{78A02B58-C37B-4D34-80CD-DF0A4A4008F7}"/>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1" name="テキスト ボックス 400">
          <a:extLst>
            <a:ext uri="{FF2B5EF4-FFF2-40B4-BE49-F238E27FC236}">
              <a16:creationId xmlns:a16="http://schemas.microsoft.com/office/drawing/2014/main" id="{01FB69B2-B5EB-44DE-8ACB-BE011E5A0CDD}"/>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2" name="楕円 401">
          <a:extLst>
            <a:ext uri="{FF2B5EF4-FFF2-40B4-BE49-F238E27FC236}">
              <a16:creationId xmlns:a16="http://schemas.microsoft.com/office/drawing/2014/main" id="{9175AE49-870C-416E-A5CE-BDD01CB245B1}"/>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3" name="テキスト ボックス 402">
          <a:extLst>
            <a:ext uri="{FF2B5EF4-FFF2-40B4-BE49-F238E27FC236}">
              <a16:creationId xmlns:a16="http://schemas.microsoft.com/office/drawing/2014/main" id="{5BDB35AC-F8EB-4CCF-8FE7-2DE47F0F08A5}"/>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4" name="楕円 403">
          <a:extLst>
            <a:ext uri="{FF2B5EF4-FFF2-40B4-BE49-F238E27FC236}">
              <a16:creationId xmlns:a16="http://schemas.microsoft.com/office/drawing/2014/main" id="{98704CAD-D9A8-422C-B0CC-C96BE3555F9F}"/>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5" name="テキスト ボックス 404">
          <a:extLst>
            <a:ext uri="{FF2B5EF4-FFF2-40B4-BE49-F238E27FC236}">
              <a16:creationId xmlns:a16="http://schemas.microsoft.com/office/drawing/2014/main" id="{4BDA8D03-E346-462B-A6AD-1017A0271E44}"/>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6" name="楕円 405">
          <a:extLst>
            <a:ext uri="{FF2B5EF4-FFF2-40B4-BE49-F238E27FC236}">
              <a16:creationId xmlns:a16="http://schemas.microsoft.com/office/drawing/2014/main" id="{3443E0AC-54F6-47DB-9625-0A7725AE9D3C}"/>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7" name="テキスト ボックス 406">
          <a:extLst>
            <a:ext uri="{FF2B5EF4-FFF2-40B4-BE49-F238E27FC236}">
              <a16:creationId xmlns:a16="http://schemas.microsoft.com/office/drawing/2014/main" id="{C64138EE-C3DB-44E5-A919-02968DBC4893}"/>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5C28C18-FDC4-4BFF-8EED-6B5F300AB3B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78AD92A-ABC9-4917-8E07-EB230CD76A6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797B71AF-0339-4C26-BA5E-BA604B05334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24C6569F-F27F-4C1D-B0F5-D6EECCEE804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3B39513-68F3-4094-8A74-909F8FCF7C0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6FFCB0CD-BEEC-4FB2-AD46-DAA707FB27E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CEEBA407-7A90-435D-84AD-159B340E3935}"/>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6AD850A-A311-4A35-8E0B-1BEADAAF9C2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5FFFB29-A826-4090-B2A0-9AD70EDFC8B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F05AD59C-2F5F-4AF4-9260-E05F4307C2F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976383C0-50CF-48A7-AC65-BA4C837E885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55BC96F-C6E6-442F-BB0F-DADC1069BF6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F9B1F278-AA63-4606-85AF-D5506FD20D7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将来負担額となる地方債現在高は、平成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年度以降に実施してきた大規模事業の財源として地方債を活用してきたため増加に転じていたが、令和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再度減少に転じたこと、充当可能財源等として、主に将来的な公共施設の改修等需要に対応するための基金が増加したこと等により、将来負担比率は「負担なし」となり、類似団体平均及び県内平均を下回った。</a:t>
          </a:r>
        </a:p>
        <a:p>
          <a:r>
            <a:rPr kumimoji="1" lang="ja-JP" altLang="en-US" sz="1100">
              <a:latin typeface="ＭＳ Ｐゴシック" panose="020B0600070205080204" pitchFamily="50" charset="-128"/>
              <a:ea typeface="ＭＳ Ｐゴシック" panose="020B0600070205080204" pitchFamily="50" charset="-128"/>
            </a:rPr>
            <a:t>　今後、大規模事業が予定されているが、新たな地方債発行にあたっては交付税措置において有利なものを厳選するとともに、基金の充実を図りながら将来負担の低減に努めていく。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DAE8455-12B2-4D94-9203-9D9EC8F71B6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16662998-1E83-4242-80B1-5C5CE112EC0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D8622574-0289-4B0E-9CC0-1BC8F0B82EC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FE4243C9-6BBB-4452-9EBB-C46822BA08D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E7C39D72-99E8-4238-887B-A7E48257F4C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3FEA37DF-4950-4256-9679-7ABFAAB0EF6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6C7D9B66-FE01-4DB6-96BF-48C7576C62E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8F3A30B7-FA99-43F6-A3A0-325B94691B8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C8C6F0BC-9B7B-4337-814A-CF07A5276C2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98EF887B-F7FD-4D26-A2F4-1E623BBCBB5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3D675F9-8E41-49C0-8952-F4ECD62CCF9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5CF7CB51-382E-4DAE-B87A-4C5C153010D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E60AF57B-C873-4A88-831B-19457DDAD21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F274888-8F1A-49DA-B0A6-5689BFB9835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782CF744-B972-4438-AA4C-AF4303DB39E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F43CF88-BCDF-492D-87D5-16138C36E43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2D8AE6CD-4EEF-4DFC-840D-97998EB2DE8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BC3809AB-745F-42BA-A44C-4C8756AF7055}"/>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1CAA6B76-FD1C-4E2F-B3B7-F3F4EAC39D8A}"/>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E8F88241-5579-4D56-A41A-E12D70867CD6}"/>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CCF46C08-D714-4EFA-93D5-DC9E08F60EC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9C34FA3D-E235-4C52-90F7-92D752E9869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42757</xdr:rowOff>
    </xdr:from>
    <xdr:to>
      <xdr:col>72</xdr:col>
      <xdr:colOff>203200</xdr:colOff>
      <xdr:row>14</xdr:row>
      <xdr:rowOff>148469</xdr:rowOff>
    </xdr:to>
    <xdr:cxnSp macro="">
      <xdr:nvCxnSpPr>
        <xdr:cNvPr id="443" name="直線コネクタ 442">
          <a:extLst>
            <a:ext uri="{FF2B5EF4-FFF2-40B4-BE49-F238E27FC236}">
              <a16:creationId xmlns:a16="http://schemas.microsoft.com/office/drawing/2014/main" id="{92DCE3CE-A559-4A20-8118-C59AB8558766}"/>
            </a:ext>
          </a:extLst>
        </xdr:cNvPr>
        <xdr:cNvCxnSpPr/>
      </xdr:nvCxnSpPr>
      <xdr:spPr>
        <a:xfrm flipV="1">
          <a:off x="14401800" y="244305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DCDD472-AFD8-4607-8739-61CA7871444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8C7F75E7-5391-4E41-8E94-E746626C441E}"/>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148469</xdr:rowOff>
    </xdr:from>
    <xdr:to>
      <xdr:col>68</xdr:col>
      <xdr:colOff>152400</xdr:colOff>
      <xdr:row>15</xdr:row>
      <xdr:rowOff>76986</xdr:rowOff>
    </xdr:to>
    <xdr:cxnSp macro="">
      <xdr:nvCxnSpPr>
        <xdr:cNvPr id="446" name="直線コネクタ 445">
          <a:extLst>
            <a:ext uri="{FF2B5EF4-FFF2-40B4-BE49-F238E27FC236}">
              <a16:creationId xmlns:a16="http://schemas.microsoft.com/office/drawing/2014/main" id="{FE6F34D1-72A2-4A59-8BFB-9EDAA4CD1FFD}"/>
            </a:ext>
          </a:extLst>
        </xdr:cNvPr>
        <xdr:cNvCxnSpPr/>
      </xdr:nvCxnSpPr>
      <xdr:spPr>
        <a:xfrm flipV="1">
          <a:off x="13512800" y="254876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DD96EBA9-CE65-42A8-A365-A8332CC79EF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46B9033C-A53A-4C8C-9A4A-0DC6313247DA}"/>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F11BA713-A280-440F-B2F4-5647E749BFA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DBCE523E-956C-4390-A11C-33FCEB3B0F9E}"/>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960ED746-75FE-4956-8F79-12940C293901}"/>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85CD098C-E555-41C3-8ADD-0702FD1F083B}"/>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A397FE8E-41B7-4B68-8828-E9F24CB9190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ACADD74F-E7D2-4305-A51D-49E8254864DA}"/>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A54E56-B0D6-4D9F-A451-5FA7C7D359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BA9D174-8642-4C02-AD9A-F6AE6DB7154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ECD25EF-6F5C-4F5C-93F1-24B71DC33CC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18D3A81-69FC-412B-AED2-1042368018B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88773D-DFE0-4A84-80FE-44ADB167392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60" name="楕円 459">
          <a:extLst>
            <a:ext uri="{FF2B5EF4-FFF2-40B4-BE49-F238E27FC236}">
              <a16:creationId xmlns:a16="http://schemas.microsoft.com/office/drawing/2014/main" id="{54310E10-6BC6-42C4-A3BE-FBC04D6461D9}"/>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78334</xdr:rowOff>
    </xdr:from>
    <xdr:ext cx="762000" cy="259045"/>
    <xdr:sp macro="" textlink="">
      <xdr:nvSpPr>
        <xdr:cNvPr id="461" name="テキスト ボックス 460">
          <a:extLst>
            <a:ext uri="{FF2B5EF4-FFF2-40B4-BE49-F238E27FC236}">
              <a16:creationId xmlns:a16="http://schemas.microsoft.com/office/drawing/2014/main" id="{82B25C85-BA72-434C-890C-6DE4E7D501FE}"/>
            </a:ext>
          </a:extLst>
        </xdr:cNvPr>
        <xdr:cNvSpPr txBox="1"/>
      </xdr:nvSpPr>
      <xdr:spPr>
        <a:xfrm>
          <a:off x="149098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62" name="楕円 461">
          <a:extLst>
            <a:ext uri="{FF2B5EF4-FFF2-40B4-BE49-F238E27FC236}">
              <a16:creationId xmlns:a16="http://schemas.microsoft.com/office/drawing/2014/main" id="{B86D1995-C4FD-47D4-B247-5BBDF4896122}"/>
            </a:ext>
          </a:extLst>
        </xdr:cNvPr>
        <xdr:cNvSpPr/>
      </xdr:nvSpPr>
      <xdr:spPr>
        <a:xfrm>
          <a:off x="14351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12596</xdr:rowOff>
    </xdr:from>
    <xdr:ext cx="762000" cy="259045"/>
    <xdr:sp macro="" textlink="">
      <xdr:nvSpPr>
        <xdr:cNvPr id="463" name="テキスト ボックス 462">
          <a:extLst>
            <a:ext uri="{FF2B5EF4-FFF2-40B4-BE49-F238E27FC236}">
              <a16:creationId xmlns:a16="http://schemas.microsoft.com/office/drawing/2014/main" id="{3DB90457-4548-4476-A221-ED37F9566519}"/>
            </a:ext>
          </a:extLst>
        </xdr:cNvPr>
        <xdr:cNvSpPr txBox="1"/>
      </xdr:nvSpPr>
      <xdr:spPr>
        <a:xfrm>
          <a:off x="14020800" y="258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26186</xdr:rowOff>
    </xdr:from>
    <xdr:to>
      <xdr:col>64</xdr:col>
      <xdr:colOff>152400</xdr:colOff>
      <xdr:row>15</xdr:row>
      <xdr:rowOff>127786</xdr:rowOff>
    </xdr:to>
    <xdr:sp macro="" textlink="">
      <xdr:nvSpPr>
        <xdr:cNvPr id="464" name="楕円 463">
          <a:extLst>
            <a:ext uri="{FF2B5EF4-FFF2-40B4-BE49-F238E27FC236}">
              <a16:creationId xmlns:a16="http://schemas.microsoft.com/office/drawing/2014/main" id="{5A3ED852-730F-47DE-84C3-6FDE1F85049C}"/>
            </a:ext>
          </a:extLst>
        </xdr:cNvPr>
        <xdr:cNvSpPr/>
      </xdr:nvSpPr>
      <xdr:spPr>
        <a:xfrm>
          <a:off x="13462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112563</xdr:rowOff>
    </xdr:from>
    <xdr:ext cx="762000" cy="259045"/>
    <xdr:sp macro="" textlink="">
      <xdr:nvSpPr>
        <xdr:cNvPr id="465" name="テキスト ボックス 464">
          <a:extLst>
            <a:ext uri="{FF2B5EF4-FFF2-40B4-BE49-F238E27FC236}">
              <a16:creationId xmlns:a16="http://schemas.microsoft.com/office/drawing/2014/main" id="{ACC193AD-F315-416D-BDC1-23A15B9E5A7C}"/>
            </a:ext>
          </a:extLst>
        </xdr:cNvPr>
        <xdr:cNvSpPr txBox="1"/>
      </xdr:nvSpPr>
      <xdr:spPr>
        <a:xfrm>
          <a:off x="13131800" y="26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年度をピークに減少傾向にあったが、職員数削減の対策は限界に達した感があり、近年は横ばいで推移してきた。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年度から新たに特別職（副町長）を配置したことで人件費は増加傾向となっているものの、類似団体平均を下回る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0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物件費については、引き続き事務事業の見直しにより縮減に努めているものの、ふるさと納税の増に伴う事務経費や各種行政システムに関する経費は増加傾向にある。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％となり類似団体平均及び県内平均を下回る結果となったため、今後とも可能な限り縮減に努めていく。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7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年度は、障害福祉関係の扶助費が増加した一方、急激な少子化の影響を受けて児童手当や民間立保育所関係の経費が減少傾向となっていることから、類似団体平均及び県内平均を下回る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2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その他のうち大部分を占める繰出金については、公共下水道事業への繰り出しが高止まりとなっているため、類似団体平均及び県内平均を上回る状況が続いている。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介護保険事業への繰出金が減少したものの、前年度と比較して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7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年度は一部事務組合負担金の増加が影響し、前年度から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％となり、類似団体平均及び県内平均を下回る結果となった。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近年の大規模事業が影響し令和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ポイント悪化し、類似団体平均及び県内平均を上回る結果となった。主な要因としては、平成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年度発行債の償還が開始したことなどが挙げられる。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419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1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公債費を除いた比率は、類似団体平均及び県内平均を下回る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％となっているため、今後とも経常経費の縮減を図りながら健全な財政運営に努めていく。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101854</xdr:rowOff>
    </xdr:from>
    <xdr:to>
      <xdr:col>82</xdr:col>
      <xdr:colOff>107950</xdr:colOff>
      <xdr:row>76</xdr:row>
      <xdr:rowOff>133858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20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101854</xdr:rowOff>
    </xdr:from>
    <xdr:to>
      <xdr:col>78</xdr:col>
      <xdr:colOff>69850</xdr:colOff>
      <xdr:row>77</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205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83058</xdr:rowOff>
    </xdr:from>
    <xdr:to>
      <xdr:col>82</xdr:col>
      <xdr:colOff>158750</xdr:colOff>
      <xdr:row>77</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99585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51054</xdr:rowOff>
    </xdr:from>
    <xdr:to>
      <xdr:col>78</xdr:col>
      <xdr:colOff>120650</xdr:colOff>
      <xdr:row>76</xdr:row>
      <xdr:rowOff>152654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162831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47633</xdr:rowOff>
    </xdr:from>
    <xdr:to>
      <xdr:col>29</xdr:col>
      <xdr:colOff>127000</xdr:colOff>
      <xdr:row>17</xdr:row>
      <xdr:rowOff>95676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09908"/>
          <a:ext cx="647700" cy="4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95676</xdr:rowOff>
    </xdr:from>
    <xdr:to>
      <xdr:col>26</xdr:col>
      <xdr:colOff>50800</xdr:colOff>
      <xdr:row>17</xdr:row>
      <xdr:rowOff>155770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7951"/>
          <a:ext cx="698500" cy="6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155770</xdr:rowOff>
    </xdr:from>
    <xdr:to>
      <xdr:col>22</xdr:col>
      <xdr:colOff>114300</xdr:colOff>
      <xdr:row>18</xdr:row>
      <xdr:rowOff>25303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18045"/>
          <a:ext cx="6985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25303</xdr:rowOff>
    </xdr:from>
    <xdr:to>
      <xdr:col>18</xdr:col>
      <xdr:colOff>177800</xdr:colOff>
      <xdr:row>18</xdr:row>
      <xdr:rowOff>63937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168283</xdr:rowOff>
    </xdr:from>
    <xdr:to>
      <xdr:col>29</xdr:col>
      <xdr:colOff>177800</xdr:colOff>
      <xdr:row>17</xdr:row>
      <xdr:rowOff>98433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140360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44876</xdr:rowOff>
    </xdr:from>
    <xdr:to>
      <xdr:col>26</xdr:col>
      <xdr:colOff>101600</xdr:colOff>
      <xdr:row>17</xdr:row>
      <xdr:rowOff>146476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131253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104970</xdr:rowOff>
    </xdr:from>
    <xdr:to>
      <xdr:col>22</xdr:col>
      <xdr:colOff>165100</xdr:colOff>
      <xdr:row>18</xdr:row>
      <xdr:rowOff>35120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19897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5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145953</xdr:rowOff>
    </xdr:from>
    <xdr:to>
      <xdr:col>19</xdr:col>
      <xdr:colOff>38100</xdr:colOff>
      <xdr:row>18</xdr:row>
      <xdr:rowOff>76103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60880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9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13137</xdr:rowOff>
    </xdr:from>
    <xdr:to>
      <xdr:col>15</xdr:col>
      <xdr:colOff>101600</xdr:colOff>
      <xdr:row>18</xdr:row>
      <xdr:rowOff>114737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288370</xdr:rowOff>
    </xdr:from>
    <xdr:to>
      <xdr:col>29</xdr:col>
      <xdr:colOff>127000</xdr:colOff>
      <xdr:row>35</xdr:row>
      <xdr:rowOff>325403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8720"/>
          <a:ext cx="6477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325403</xdr:rowOff>
    </xdr:from>
    <xdr:to>
      <xdr:col>26</xdr:col>
      <xdr:colOff>50800</xdr:colOff>
      <xdr:row>36</xdr:row>
      <xdr:rowOff>2282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35753"/>
          <a:ext cx="698500" cy="1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2282</xdr:rowOff>
    </xdr:from>
    <xdr:to>
      <xdr:col>22</xdr:col>
      <xdr:colOff>114300</xdr:colOff>
      <xdr:row>36</xdr:row>
      <xdr:rowOff>99144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55532"/>
          <a:ext cx="698500" cy="9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99144</xdr:rowOff>
    </xdr:from>
    <xdr:to>
      <xdr:col>18</xdr:col>
      <xdr:colOff>177800</xdr:colOff>
      <xdr:row>36</xdr:row>
      <xdr:rowOff>146529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52394"/>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237570</xdr:rowOff>
    </xdr:from>
    <xdr:to>
      <xdr:col>29</xdr:col>
      <xdr:colOff>177800</xdr:colOff>
      <xdr:row>35</xdr:row>
      <xdr:rowOff>339170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209647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274603</xdr:rowOff>
    </xdr:from>
    <xdr:to>
      <xdr:col>26</xdr:col>
      <xdr:colOff>101600</xdr:colOff>
      <xdr:row>36</xdr:row>
      <xdr:rowOff>33303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1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294382</xdr:rowOff>
    </xdr:from>
    <xdr:to>
      <xdr:col>22</xdr:col>
      <xdr:colOff>165100</xdr:colOff>
      <xdr:row>36</xdr:row>
      <xdr:rowOff>53082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0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37859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48344</xdr:rowOff>
    </xdr:from>
    <xdr:to>
      <xdr:col>19</xdr:col>
      <xdr:colOff>38100</xdr:colOff>
      <xdr:row>36</xdr:row>
      <xdr:rowOff>149944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134721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8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95729</xdr:rowOff>
    </xdr:from>
    <xdr:to>
      <xdr:col>15</xdr:col>
      <xdr:colOff>101600</xdr:colOff>
      <xdr:row>37</xdr:row>
      <xdr:rowOff>25879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64143</xdr:rowOff>
    </xdr:from>
    <xdr:to>
      <xdr:col>24</xdr:col>
      <xdr:colOff>63500</xdr:colOff>
      <xdr:row>37</xdr:row>
      <xdr:rowOff>108080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7793"/>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108080</xdr:rowOff>
    </xdr:from>
    <xdr:to>
      <xdr:col>19</xdr:col>
      <xdr:colOff>177800</xdr:colOff>
      <xdr:row>37</xdr:row>
      <xdr:rowOff>167205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51730"/>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167205</xdr:rowOff>
    </xdr:from>
    <xdr:to>
      <xdr:col>15</xdr:col>
      <xdr:colOff>50800</xdr:colOff>
      <xdr:row>38</xdr:row>
      <xdr:rowOff>79130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1085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79130</xdr:rowOff>
    </xdr:from>
    <xdr:to>
      <xdr:col>10</xdr:col>
      <xdr:colOff>114300</xdr:colOff>
      <xdr:row>38</xdr:row>
      <xdr:rowOff>107888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9423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13343</xdr:rowOff>
    </xdr:from>
    <xdr:to>
      <xdr:col>24</xdr:col>
      <xdr:colOff>114300</xdr:colOff>
      <xdr:row>37</xdr:row>
      <xdr:rowOff>114943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163220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3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57280</xdr:rowOff>
    </xdr:from>
    <xdr:to>
      <xdr:col>20</xdr:col>
      <xdr:colOff>38100</xdr:colOff>
      <xdr:row>37</xdr:row>
      <xdr:rowOff>158880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150007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9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116405</xdr:rowOff>
    </xdr:from>
    <xdr:to>
      <xdr:col>15</xdr:col>
      <xdr:colOff>101600</xdr:colOff>
      <xdr:row>38</xdr:row>
      <xdr:rowOff>46555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37682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5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28330</xdr:rowOff>
    </xdr:from>
    <xdr:to>
      <xdr:col>10</xdr:col>
      <xdr:colOff>165100</xdr:colOff>
      <xdr:row>38</xdr:row>
      <xdr:rowOff>129930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121057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57088</xdr:rowOff>
    </xdr:from>
    <xdr:to>
      <xdr:col>6</xdr:col>
      <xdr:colOff>38100</xdr:colOff>
      <xdr:row>38</xdr:row>
      <xdr:rowOff>158688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149815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148930</xdr:rowOff>
    </xdr:from>
    <xdr:to>
      <xdr:col>24</xdr:col>
      <xdr:colOff>63500</xdr:colOff>
      <xdr:row>58</xdr:row>
      <xdr:rowOff>149228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030"/>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149228</xdr:rowOff>
    </xdr:from>
    <xdr:to>
      <xdr:col>19</xdr:col>
      <xdr:colOff>177800</xdr:colOff>
      <xdr:row>58</xdr:row>
      <xdr:rowOff>163447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93328"/>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163447</xdr:rowOff>
    </xdr:from>
    <xdr:to>
      <xdr:col>15</xdr:col>
      <xdr:colOff>50800</xdr:colOff>
      <xdr:row>58</xdr:row>
      <xdr:rowOff>167953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0754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167953</xdr:rowOff>
    </xdr:from>
    <xdr:to>
      <xdr:col>10</xdr:col>
      <xdr:colOff>114300</xdr:colOff>
      <xdr:row>59</xdr:row>
      <xdr:rowOff>6298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12053"/>
          <a:ext cx="8890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98130</xdr:rowOff>
    </xdr:from>
    <xdr:to>
      <xdr:col>24</xdr:col>
      <xdr:colOff>114300</xdr:colOff>
      <xdr:row>59</xdr:row>
      <xdr:rowOff>28280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98428</xdr:rowOff>
    </xdr:from>
    <xdr:to>
      <xdr:col>20</xdr:col>
      <xdr:colOff>38100</xdr:colOff>
      <xdr:row>59</xdr:row>
      <xdr:rowOff>28578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19705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112647</xdr:rowOff>
    </xdr:from>
    <xdr:to>
      <xdr:col>15</xdr:col>
      <xdr:colOff>101600</xdr:colOff>
      <xdr:row>59</xdr:row>
      <xdr:rowOff>42797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33924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117153</xdr:rowOff>
    </xdr:from>
    <xdr:to>
      <xdr:col>10</xdr:col>
      <xdr:colOff>165100</xdr:colOff>
      <xdr:row>59</xdr:row>
      <xdr:rowOff>47303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38430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126948</xdr:rowOff>
    </xdr:from>
    <xdr:to>
      <xdr:col>6</xdr:col>
      <xdr:colOff>38100</xdr:colOff>
      <xdr:row>59</xdr:row>
      <xdr:rowOff>57098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48225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171262</xdr:rowOff>
    </xdr:from>
    <xdr:to>
      <xdr:col>24</xdr:col>
      <xdr:colOff>63500</xdr:colOff>
      <xdr:row>77</xdr:row>
      <xdr:rowOff>117509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01462"/>
          <a:ext cx="838200" cy="1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171262</xdr:rowOff>
    </xdr:from>
    <xdr:to>
      <xdr:col>19</xdr:col>
      <xdr:colOff>177800</xdr:colOff>
      <xdr:row>77</xdr:row>
      <xdr:rowOff>74321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01462"/>
          <a:ext cx="8890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74321</xdr:rowOff>
    </xdr:from>
    <xdr:to>
      <xdr:col>15</xdr:col>
      <xdr:colOff>50800</xdr:colOff>
      <xdr:row>78</xdr:row>
      <xdr:rowOff>88706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75971"/>
          <a:ext cx="889000" cy="18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166218</xdr:rowOff>
    </xdr:from>
    <xdr:to>
      <xdr:col>10</xdr:col>
      <xdr:colOff>114300</xdr:colOff>
      <xdr:row>78</xdr:row>
      <xdr:rowOff>88706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7868"/>
          <a:ext cx="889000" cy="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66709</xdr:rowOff>
    </xdr:from>
    <xdr:to>
      <xdr:col>24</xdr:col>
      <xdr:colOff>114300</xdr:colOff>
      <xdr:row>77</xdr:row>
      <xdr:rowOff>168309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89586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120462</xdr:rowOff>
    </xdr:from>
    <xdr:to>
      <xdr:col>20</xdr:col>
      <xdr:colOff>38100</xdr:colOff>
      <xdr:row>77</xdr:row>
      <xdr:rowOff>50612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5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67140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23521</xdr:rowOff>
    </xdr:from>
    <xdr:to>
      <xdr:col>15</xdr:col>
      <xdr:colOff>101600</xdr:colOff>
      <xdr:row>77</xdr:row>
      <xdr:rowOff>125121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141648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37906</xdr:rowOff>
    </xdr:from>
    <xdr:to>
      <xdr:col>10</xdr:col>
      <xdr:colOff>165100</xdr:colOff>
      <xdr:row>78</xdr:row>
      <xdr:rowOff>139506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156033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115418</xdr:rowOff>
    </xdr:from>
    <xdr:to>
      <xdr:col>6</xdr:col>
      <xdr:colOff>38100</xdr:colOff>
      <xdr:row>78</xdr:row>
      <xdr:rowOff>45568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62095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122389</xdr:rowOff>
    </xdr:from>
    <xdr:to>
      <xdr:col>24</xdr:col>
      <xdr:colOff>63500</xdr:colOff>
      <xdr:row>96</xdr:row>
      <xdr:rowOff>1676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0139"/>
          <a:ext cx="838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122389</xdr:rowOff>
    </xdr:from>
    <xdr:to>
      <xdr:col>19</xdr:col>
      <xdr:colOff>177800</xdr:colOff>
      <xdr:row>97</xdr:row>
      <xdr:rowOff>12458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10139"/>
          <a:ext cx="889000" cy="2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12458</xdr:rowOff>
    </xdr:from>
    <xdr:to>
      <xdr:col>15</xdr:col>
      <xdr:colOff>50800</xdr:colOff>
      <xdr:row>97</xdr:row>
      <xdr:rowOff>27826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43108"/>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27826</xdr:rowOff>
    </xdr:from>
    <xdr:to>
      <xdr:col>10</xdr:col>
      <xdr:colOff>114300</xdr:colOff>
      <xdr:row>97</xdr:row>
      <xdr:rowOff>57696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5847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122326</xdr:rowOff>
    </xdr:from>
    <xdr:to>
      <xdr:col>24</xdr:col>
      <xdr:colOff>114300</xdr:colOff>
      <xdr:row>96</xdr:row>
      <xdr:rowOff>52476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145203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71589</xdr:rowOff>
    </xdr:from>
    <xdr:to>
      <xdr:col>20</xdr:col>
      <xdr:colOff>38100</xdr:colOff>
      <xdr:row>96</xdr:row>
      <xdr:rowOff>1739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164316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133108</xdr:rowOff>
    </xdr:from>
    <xdr:to>
      <xdr:col>15</xdr:col>
      <xdr:colOff>101600</xdr:colOff>
      <xdr:row>97</xdr:row>
      <xdr:rowOff>63258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148476</xdr:rowOff>
    </xdr:from>
    <xdr:to>
      <xdr:col>10</xdr:col>
      <xdr:colOff>165100</xdr:colOff>
      <xdr:row>97</xdr:row>
      <xdr:rowOff>78626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6896</xdr:rowOff>
    </xdr:from>
    <xdr:to>
      <xdr:col>6</xdr:col>
      <xdr:colOff>38100</xdr:colOff>
      <xdr:row>97</xdr:row>
      <xdr:rowOff>108496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99623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61757</xdr:rowOff>
    </xdr:from>
    <xdr:to>
      <xdr:col>55</xdr:col>
      <xdr:colOff>0</xdr:colOff>
      <xdr:row>35</xdr:row>
      <xdr:rowOff>114069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2507"/>
          <a:ext cx="8382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100591</xdr:rowOff>
    </xdr:from>
    <xdr:to>
      <xdr:col>50</xdr:col>
      <xdr:colOff>114300</xdr:colOff>
      <xdr:row>35</xdr:row>
      <xdr:rowOff>114069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86991"/>
          <a:ext cx="889000" cy="5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100591</xdr:rowOff>
    </xdr:from>
    <xdr:to>
      <xdr:col>45</xdr:col>
      <xdr:colOff>177800</xdr:colOff>
      <xdr:row>36</xdr:row>
      <xdr:rowOff>98159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86991"/>
          <a:ext cx="889000" cy="68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98159</xdr:rowOff>
    </xdr:from>
    <xdr:to>
      <xdr:col>41</xdr:col>
      <xdr:colOff>50800</xdr:colOff>
      <xdr:row>36</xdr:row>
      <xdr:rowOff>153260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0359"/>
          <a:ext cx="889000" cy="5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10957</xdr:rowOff>
    </xdr:from>
    <xdr:to>
      <xdr:col>55</xdr:col>
      <xdr:colOff>50800</xdr:colOff>
      <xdr:row>35</xdr:row>
      <xdr:rowOff>112557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160834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9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63269</xdr:rowOff>
    </xdr:from>
    <xdr:to>
      <xdr:col>50</xdr:col>
      <xdr:colOff>165100</xdr:colOff>
      <xdr:row>35</xdr:row>
      <xdr:rowOff>164869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155996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49791</xdr:rowOff>
    </xdr:from>
    <xdr:to>
      <xdr:col>46</xdr:col>
      <xdr:colOff>38100</xdr:colOff>
      <xdr:row>32</xdr:row>
      <xdr:rowOff>151391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142518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2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47359</xdr:rowOff>
    </xdr:from>
    <xdr:to>
      <xdr:col>41</xdr:col>
      <xdr:colOff>101600</xdr:colOff>
      <xdr:row>36</xdr:row>
      <xdr:rowOff>148959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140086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102460</xdr:rowOff>
    </xdr:from>
    <xdr:to>
      <xdr:col>36</xdr:col>
      <xdr:colOff>165100</xdr:colOff>
      <xdr:row>37</xdr:row>
      <xdr:rowOff>32610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94202</xdr:rowOff>
    </xdr:from>
    <xdr:to>
      <xdr:col>55</xdr:col>
      <xdr:colOff>0</xdr:colOff>
      <xdr:row>58</xdr:row>
      <xdr:rowOff>163429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38302"/>
          <a:ext cx="8382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156780</xdr:rowOff>
    </xdr:from>
    <xdr:to>
      <xdr:col>50</xdr:col>
      <xdr:colOff>114300</xdr:colOff>
      <xdr:row>58</xdr:row>
      <xdr:rowOff>163429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0088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119072</xdr:rowOff>
    </xdr:from>
    <xdr:to>
      <xdr:col>45</xdr:col>
      <xdr:colOff>177800</xdr:colOff>
      <xdr:row>58</xdr:row>
      <xdr:rowOff>156780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3172"/>
          <a:ext cx="889000" cy="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115635</xdr:rowOff>
    </xdr:from>
    <xdr:to>
      <xdr:col>41</xdr:col>
      <xdr:colOff>50800</xdr:colOff>
      <xdr:row>58</xdr:row>
      <xdr:rowOff>119072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59735"/>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43402</xdr:rowOff>
    </xdr:from>
    <xdr:to>
      <xdr:col>55</xdr:col>
      <xdr:colOff>50800</xdr:colOff>
      <xdr:row>58</xdr:row>
      <xdr:rowOff>145002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21829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6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112629</xdr:rowOff>
    </xdr:from>
    <xdr:to>
      <xdr:col>50</xdr:col>
      <xdr:colOff>165100</xdr:colOff>
      <xdr:row>59</xdr:row>
      <xdr:rowOff>42779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33906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105980</xdr:rowOff>
    </xdr:from>
    <xdr:to>
      <xdr:col>46</xdr:col>
      <xdr:colOff>38100</xdr:colOff>
      <xdr:row>59</xdr:row>
      <xdr:rowOff>36130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27257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68272</xdr:rowOff>
    </xdr:from>
    <xdr:to>
      <xdr:col>41</xdr:col>
      <xdr:colOff>101600</xdr:colOff>
      <xdr:row>58</xdr:row>
      <xdr:rowOff>169872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160999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64835</xdr:rowOff>
    </xdr:from>
    <xdr:to>
      <xdr:col>36</xdr:col>
      <xdr:colOff>165100</xdr:colOff>
      <xdr:row>58</xdr:row>
      <xdr:rowOff>166435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36528</xdr:rowOff>
    </xdr:from>
    <xdr:to>
      <xdr:col>55</xdr:col>
      <xdr:colOff>0</xdr:colOff>
      <xdr:row>78</xdr:row>
      <xdr:rowOff>85426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09628"/>
          <a:ext cx="8382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85426</xdr:rowOff>
    </xdr:from>
    <xdr:to>
      <xdr:col>50</xdr:col>
      <xdr:colOff>114300</xdr:colOff>
      <xdr:row>78</xdr:row>
      <xdr:rowOff>98081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58526"/>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133198</xdr:rowOff>
    </xdr:from>
    <xdr:to>
      <xdr:col>45</xdr:col>
      <xdr:colOff>177800</xdr:colOff>
      <xdr:row>78</xdr:row>
      <xdr:rowOff>98081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34848"/>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133198</xdr:rowOff>
    </xdr:from>
    <xdr:to>
      <xdr:col>41</xdr:col>
      <xdr:colOff>50800</xdr:colOff>
      <xdr:row>78</xdr:row>
      <xdr:rowOff>34572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34848"/>
          <a:ext cx="889000" cy="7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157178</xdr:rowOff>
    </xdr:from>
    <xdr:to>
      <xdr:col>55</xdr:col>
      <xdr:colOff>50800</xdr:colOff>
      <xdr:row>78</xdr:row>
      <xdr:rowOff>87328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34626</xdr:rowOff>
    </xdr:from>
    <xdr:to>
      <xdr:col>50</xdr:col>
      <xdr:colOff>165100</xdr:colOff>
      <xdr:row>78</xdr:row>
      <xdr:rowOff>136226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127353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47281</xdr:rowOff>
    </xdr:from>
    <xdr:to>
      <xdr:col>46</xdr:col>
      <xdr:colOff>38100</xdr:colOff>
      <xdr:row>78</xdr:row>
      <xdr:rowOff>148881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140008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82398</xdr:rowOff>
    </xdr:from>
    <xdr:to>
      <xdr:col>41</xdr:col>
      <xdr:colOff>101600</xdr:colOff>
      <xdr:row>78</xdr:row>
      <xdr:rowOff>12548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61601</xdr:rowOff>
    </xdr:from>
    <xdr:to>
      <xdr:col>55</xdr:col>
      <xdr:colOff>0</xdr:colOff>
      <xdr:row>97</xdr:row>
      <xdr:rowOff>108446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92251"/>
          <a:ext cx="838200" cy="4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108446</xdr:rowOff>
    </xdr:from>
    <xdr:to>
      <xdr:col>50</xdr:col>
      <xdr:colOff>114300</xdr:colOff>
      <xdr:row>97</xdr:row>
      <xdr:rowOff>122961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39096"/>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122961</xdr:rowOff>
    </xdr:from>
    <xdr:to>
      <xdr:col>45</xdr:col>
      <xdr:colOff>177800</xdr:colOff>
      <xdr:row>97</xdr:row>
      <xdr:rowOff>128727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53611"/>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73355</xdr:rowOff>
    </xdr:from>
    <xdr:to>
      <xdr:col>41</xdr:col>
      <xdr:colOff>50800</xdr:colOff>
      <xdr:row>97</xdr:row>
      <xdr:rowOff>128727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04005"/>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10801</xdr:rowOff>
    </xdr:from>
    <xdr:to>
      <xdr:col>55</xdr:col>
      <xdr:colOff>50800</xdr:colOff>
      <xdr:row>97</xdr:row>
      <xdr:rowOff>112401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160678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57646</xdr:rowOff>
    </xdr:from>
    <xdr:to>
      <xdr:col>50</xdr:col>
      <xdr:colOff>165100</xdr:colOff>
      <xdr:row>97</xdr:row>
      <xdr:rowOff>159246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72161</xdr:rowOff>
    </xdr:from>
    <xdr:to>
      <xdr:col>46</xdr:col>
      <xdr:colOff>38100</xdr:colOff>
      <xdr:row>98</xdr:row>
      <xdr:rowOff>2311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164888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77927</xdr:rowOff>
    </xdr:from>
    <xdr:to>
      <xdr:col>41</xdr:col>
      <xdr:colOff>101600</xdr:colOff>
      <xdr:row>98</xdr:row>
      <xdr:rowOff>8077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22555</xdr:rowOff>
    </xdr:from>
    <xdr:to>
      <xdr:col>36</xdr:col>
      <xdr:colOff>165100</xdr:colOff>
      <xdr:row>97</xdr:row>
      <xdr:rowOff>124155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68596</xdr:rowOff>
    </xdr:from>
    <xdr:to>
      <xdr:col>85</xdr:col>
      <xdr:colOff>127000</xdr:colOff>
      <xdr:row>37</xdr:row>
      <xdr:rowOff>74147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1224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110459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54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19694</xdr:rowOff>
    </xdr:from>
    <xdr:to>
      <xdr:col>81</xdr:col>
      <xdr:colOff>50800</xdr:colOff>
      <xdr:row>37</xdr:row>
      <xdr:rowOff>68596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6334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19694</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63344"/>
          <a:ext cx="889000" cy="2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119190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3429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23347</xdr:rowOff>
    </xdr:from>
    <xdr:to>
      <xdr:col>85</xdr:col>
      <xdr:colOff>177800</xdr:colOff>
      <xdr:row>37</xdr:row>
      <xdr:rowOff>124947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46224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17796</xdr:rowOff>
    </xdr:from>
    <xdr:to>
      <xdr:col>81</xdr:col>
      <xdr:colOff>101600</xdr:colOff>
      <xdr:row>37</xdr:row>
      <xdr:rowOff>119396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135923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3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140344</xdr:rowOff>
    </xdr:from>
    <xdr:to>
      <xdr:col>76</xdr:col>
      <xdr:colOff>165100</xdr:colOff>
      <xdr:row>37</xdr:row>
      <xdr:rowOff>70494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87021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8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68390</xdr:rowOff>
    </xdr:from>
    <xdr:to>
      <xdr:col>67</xdr:col>
      <xdr:colOff>101600</xdr:colOff>
      <xdr:row>38</xdr:row>
      <xdr:rowOff>169990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161117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77096</xdr:rowOff>
    </xdr:from>
    <xdr:to>
      <xdr:col>85</xdr:col>
      <xdr:colOff>127000</xdr:colOff>
      <xdr:row>76</xdr:row>
      <xdr:rowOff>116914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07296"/>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116914</xdr:rowOff>
    </xdr:from>
    <xdr:to>
      <xdr:col>81</xdr:col>
      <xdr:colOff>50800</xdr:colOff>
      <xdr:row>76</xdr:row>
      <xdr:rowOff>142942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114"/>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142942</xdr:rowOff>
    </xdr:from>
    <xdr:to>
      <xdr:col>76</xdr:col>
      <xdr:colOff>114300</xdr:colOff>
      <xdr:row>77</xdr:row>
      <xdr:rowOff>35226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73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35226</xdr:rowOff>
    </xdr:from>
    <xdr:to>
      <xdr:col>71</xdr:col>
      <xdr:colOff>177800</xdr:colOff>
      <xdr:row>77</xdr:row>
      <xdr:rowOff>53673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36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26296</xdr:rowOff>
    </xdr:from>
    <xdr:to>
      <xdr:col>85</xdr:col>
      <xdr:colOff>177800</xdr:colOff>
      <xdr:row>76</xdr:row>
      <xdr:rowOff>127896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49172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66114</xdr:rowOff>
    </xdr:from>
    <xdr:to>
      <xdr:col>81</xdr:col>
      <xdr:colOff>101600</xdr:colOff>
      <xdr:row>76</xdr:row>
      <xdr:rowOff>167714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158841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92142</xdr:rowOff>
    </xdr:from>
    <xdr:to>
      <xdr:col>76</xdr:col>
      <xdr:colOff>165100</xdr:colOff>
      <xdr:row>77</xdr:row>
      <xdr:rowOff>22292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155876</xdr:rowOff>
    </xdr:from>
    <xdr:to>
      <xdr:col>72</xdr:col>
      <xdr:colOff>38100</xdr:colOff>
      <xdr:row>77</xdr:row>
      <xdr:rowOff>86026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77153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2873</xdr:rowOff>
    </xdr:from>
    <xdr:to>
      <xdr:col>67</xdr:col>
      <xdr:colOff>101600</xdr:colOff>
      <xdr:row>77</xdr:row>
      <xdr:rowOff>104473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95600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140891</xdr:rowOff>
    </xdr:from>
    <xdr:to>
      <xdr:col>85</xdr:col>
      <xdr:colOff>127000</xdr:colOff>
      <xdr:row>98</xdr:row>
      <xdr:rowOff>144697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42991"/>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144697</xdr:rowOff>
    </xdr:from>
    <xdr:to>
      <xdr:col>81</xdr:col>
      <xdr:colOff>50800</xdr:colOff>
      <xdr:row>99</xdr:row>
      <xdr:rowOff>23095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46797"/>
          <a:ext cx="889000" cy="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155442</xdr:rowOff>
    </xdr:from>
    <xdr:to>
      <xdr:col>76</xdr:col>
      <xdr:colOff>114300</xdr:colOff>
      <xdr:row>99</xdr:row>
      <xdr:rowOff>23095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57542"/>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155442</xdr:rowOff>
    </xdr:from>
    <xdr:to>
      <xdr:col>71</xdr:col>
      <xdr:colOff>177800</xdr:colOff>
      <xdr:row>99</xdr:row>
      <xdr:rowOff>299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57542"/>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90091</xdr:rowOff>
    </xdr:from>
    <xdr:to>
      <xdr:col>85</xdr:col>
      <xdr:colOff>177800</xdr:colOff>
      <xdr:row>99</xdr:row>
      <xdr:rowOff>20241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49468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8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93897</xdr:rowOff>
    </xdr:from>
    <xdr:to>
      <xdr:col>81</xdr:col>
      <xdr:colOff>101600</xdr:colOff>
      <xdr:row>99</xdr:row>
      <xdr:rowOff>24047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40574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143745</xdr:rowOff>
    </xdr:from>
    <xdr:to>
      <xdr:col>76</xdr:col>
      <xdr:colOff>165100</xdr:colOff>
      <xdr:row>99</xdr:row>
      <xdr:rowOff>73895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90422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104642</xdr:rowOff>
    </xdr:from>
    <xdr:to>
      <xdr:col>72</xdr:col>
      <xdr:colOff>38100</xdr:colOff>
      <xdr:row>99</xdr:row>
      <xdr:rowOff>34792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51319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120949</xdr:rowOff>
    </xdr:from>
    <xdr:to>
      <xdr:col>67</xdr:col>
      <xdr:colOff>101600</xdr:colOff>
      <xdr:row>99</xdr:row>
      <xdr:rowOff>51099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50416</xdr:rowOff>
    </xdr:from>
    <xdr:to>
      <xdr:col>116</xdr:col>
      <xdr:colOff>63500</xdr:colOff>
      <xdr:row>59</xdr:row>
      <xdr:rowOff>51264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5966"/>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49664</xdr:rowOff>
    </xdr:from>
    <xdr:to>
      <xdr:col>111</xdr:col>
      <xdr:colOff>177800</xdr:colOff>
      <xdr:row>59</xdr:row>
      <xdr:rowOff>50416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5214"/>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48913</xdr:rowOff>
    </xdr:from>
    <xdr:to>
      <xdr:col>107</xdr:col>
      <xdr:colOff>50800</xdr:colOff>
      <xdr:row>59</xdr:row>
      <xdr:rowOff>49664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446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44407</xdr:rowOff>
    </xdr:from>
    <xdr:to>
      <xdr:col>102</xdr:col>
      <xdr:colOff>114300</xdr:colOff>
      <xdr:row>59</xdr:row>
      <xdr:rowOff>48913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995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464</xdr:rowOff>
    </xdr:from>
    <xdr:to>
      <xdr:col>116</xdr:col>
      <xdr:colOff>114300</xdr:colOff>
      <xdr:row>59</xdr:row>
      <xdr:rowOff>102064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171066</xdr:rowOff>
    </xdr:from>
    <xdr:to>
      <xdr:col>112</xdr:col>
      <xdr:colOff>38100</xdr:colOff>
      <xdr:row>59</xdr:row>
      <xdr:rowOff>101216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92343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0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170314</xdr:rowOff>
    </xdr:from>
    <xdr:to>
      <xdr:col>107</xdr:col>
      <xdr:colOff>101600</xdr:colOff>
      <xdr:row>59</xdr:row>
      <xdr:rowOff>100464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91591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169563</xdr:rowOff>
    </xdr:from>
    <xdr:to>
      <xdr:col>102</xdr:col>
      <xdr:colOff>165100</xdr:colOff>
      <xdr:row>59</xdr:row>
      <xdr:rowOff>99713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90840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165057</xdr:rowOff>
    </xdr:from>
    <xdr:to>
      <xdr:col>98</xdr:col>
      <xdr:colOff>38100</xdr:colOff>
      <xdr:row>59</xdr:row>
      <xdr:rowOff>95207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86334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123165</xdr:rowOff>
    </xdr:from>
    <xdr:to>
      <xdr:col>116</xdr:col>
      <xdr:colOff>63500</xdr:colOff>
      <xdr:row>75</xdr:row>
      <xdr:rowOff>140226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81915"/>
          <a:ext cx="8382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140226</xdr:rowOff>
    </xdr:from>
    <xdr:to>
      <xdr:col>111</xdr:col>
      <xdr:colOff>177800</xdr:colOff>
      <xdr:row>75</xdr:row>
      <xdr:rowOff>148859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9897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125458</xdr:rowOff>
    </xdr:from>
    <xdr:to>
      <xdr:col>107</xdr:col>
      <xdr:colOff>50800</xdr:colOff>
      <xdr:row>75</xdr:row>
      <xdr:rowOff>148859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4208"/>
          <a:ext cx="8890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125458</xdr:rowOff>
    </xdr:from>
    <xdr:to>
      <xdr:col>102</xdr:col>
      <xdr:colOff>114300</xdr:colOff>
      <xdr:row>75</xdr:row>
      <xdr:rowOff>148448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84208"/>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72365</xdr:rowOff>
    </xdr:from>
    <xdr:to>
      <xdr:col>116</xdr:col>
      <xdr:colOff>114300</xdr:colOff>
      <xdr:row>76</xdr:row>
      <xdr:rowOff>2515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95242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89426</xdr:rowOff>
    </xdr:from>
    <xdr:to>
      <xdr:col>112</xdr:col>
      <xdr:colOff>38100</xdr:colOff>
      <xdr:row>76</xdr:row>
      <xdr:rowOff>19576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36103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98059</xdr:rowOff>
    </xdr:from>
    <xdr:to>
      <xdr:col>107</xdr:col>
      <xdr:colOff>101600</xdr:colOff>
      <xdr:row>76</xdr:row>
      <xdr:rowOff>28209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44736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74658</xdr:rowOff>
    </xdr:from>
    <xdr:to>
      <xdr:col>102</xdr:col>
      <xdr:colOff>165100</xdr:colOff>
      <xdr:row>76</xdr:row>
      <xdr:rowOff>4809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3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21335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97648</xdr:rowOff>
    </xdr:from>
    <xdr:to>
      <xdr:col>98</xdr:col>
      <xdr:colOff>38100</xdr:colOff>
      <xdr:row>76</xdr:row>
      <xdr:rowOff>27797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6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44325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住民一人あたり歳出決算総額は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844,683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60,361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年度の道の駅再整備事業の皆増となったことが影響し増加となった。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個別に見た場合、維持補修費は令和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年度に続いて大雪となったことから類似団体平均を上回ったものであり、災害復旧事業費についても、令和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月豪雨による災害復旧事業に引き続き取り組んだことから、類似団体平均を上回る結果となっている。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道の駅再整備事業などの大規模事業により普通建設事業費の増加が見込まれるとともに、公共施設の老朽化による大規模改修や更新需要が増大していくものと見込まれるため、公共施設等総合管理計画及び個別施設計画に基づき、年度間で平準化しながら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7,429
7,320
154.08
6,624,344
6,275,153
293,589
3,513,928
5,348,823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151021</xdr:rowOff>
    </xdr:from>
    <xdr:to>
      <xdr:col>24</xdr:col>
      <xdr:colOff>63500</xdr:colOff>
      <xdr:row>34</xdr:row>
      <xdr:rowOff>23549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08871"/>
          <a:ext cx="8382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23549</xdr:rowOff>
    </xdr:from>
    <xdr:to>
      <xdr:col>19</xdr:col>
      <xdr:colOff>177800</xdr:colOff>
      <xdr:row>34</xdr:row>
      <xdr:rowOff>77325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2849"/>
          <a:ext cx="889000" cy="5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77325</xdr:rowOff>
    </xdr:from>
    <xdr:to>
      <xdr:col>15</xdr:col>
      <xdr:colOff>50800</xdr:colOff>
      <xdr:row>34</xdr:row>
      <xdr:rowOff>139591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06625"/>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139591</xdr:rowOff>
    </xdr:from>
    <xdr:to>
      <xdr:col>10</xdr:col>
      <xdr:colOff>114300</xdr:colOff>
      <xdr:row>34</xdr:row>
      <xdr:rowOff>170289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68891"/>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100221</xdr:rowOff>
    </xdr:from>
    <xdr:to>
      <xdr:col>24</xdr:col>
      <xdr:colOff>114300</xdr:colOff>
      <xdr:row>34</xdr:row>
      <xdr:rowOff>30371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123098</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144199</xdr:rowOff>
    </xdr:from>
    <xdr:to>
      <xdr:col>20</xdr:col>
      <xdr:colOff>38100</xdr:colOff>
      <xdr:row>34</xdr:row>
      <xdr:rowOff>74349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90876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26525</xdr:rowOff>
    </xdr:from>
    <xdr:to>
      <xdr:col>15</xdr:col>
      <xdr:colOff>101600</xdr:colOff>
      <xdr:row>34</xdr:row>
      <xdr:rowOff>128125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144652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3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88791</xdr:rowOff>
    </xdr:from>
    <xdr:to>
      <xdr:col>10</xdr:col>
      <xdr:colOff>165100</xdr:colOff>
      <xdr:row>35</xdr:row>
      <xdr:rowOff>18941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35468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119489</xdr:rowOff>
    </xdr:from>
    <xdr:to>
      <xdr:col>6</xdr:col>
      <xdr:colOff>38100</xdr:colOff>
      <xdr:row>35</xdr:row>
      <xdr:rowOff>49639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66166</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2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64405</xdr:rowOff>
    </xdr:from>
    <xdr:to>
      <xdr:col>24</xdr:col>
      <xdr:colOff>63500</xdr:colOff>
      <xdr:row>58</xdr:row>
      <xdr:rowOff>82926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8505"/>
          <a:ext cx="8382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32023</xdr:rowOff>
    </xdr:from>
    <xdr:to>
      <xdr:col>19</xdr:col>
      <xdr:colOff>177800</xdr:colOff>
      <xdr:row>58</xdr:row>
      <xdr:rowOff>82926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6123"/>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32023</xdr:rowOff>
    </xdr:from>
    <xdr:to>
      <xdr:col>15</xdr:col>
      <xdr:colOff>50800</xdr:colOff>
      <xdr:row>58</xdr:row>
      <xdr:rowOff>85516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612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85516</xdr:rowOff>
    </xdr:from>
    <xdr:to>
      <xdr:col>10</xdr:col>
      <xdr:colOff>114300</xdr:colOff>
      <xdr:row>58</xdr:row>
      <xdr:rowOff>102639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961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13605</xdr:rowOff>
    </xdr:from>
    <xdr:to>
      <xdr:col>24</xdr:col>
      <xdr:colOff>114300</xdr:colOff>
      <xdr:row>58</xdr:row>
      <xdr:rowOff>115205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144432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32126</xdr:rowOff>
    </xdr:from>
    <xdr:to>
      <xdr:col>20</xdr:col>
      <xdr:colOff>38100</xdr:colOff>
      <xdr:row>58</xdr:row>
      <xdr:rowOff>133726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124853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152673</xdr:rowOff>
    </xdr:from>
    <xdr:to>
      <xdr:col>15</xdr:col>
      <xdr:colOff>101600</xdr:colOff>
      <xdr:row>58</xdr:row>
      <xdr:rowOff>82823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73950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34716</xdr:rowOff>
    </xdr:from>
    <xdr:to>
      <xdr:col>10</xdr:col>
      <xdr:colOff>165100</xdr:colOff>
      <xdr:row>58</xdr:row>
      <xdr:rowOff>136316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152843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51839</xdr:rowOff>
    </xdr:from>
    <xdr:to>
      <xdr:col>6</xdr:col>
      <xdr:colOff>38100</xdr:colOff>
      <xdr:row>58</xdr:row>
      <xdr:rowOff>153439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169966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141453</xdr:rowOff>
    </xdr:from>
    <xdr:to>
      <xdr:col>24</xdr:col>
      <xdr:colOff>63500</xdr:colOff>
      <xdr:row>76</xdr:row>
      <xdr:rowOff>1588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00203"/>
          <a:ext cx="8382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141453</xdr:rowOff>
    </xdr:from>
    <xdr:to>
      <xdr:col>19</xdr:col>
      <xdr:colOff>177800</xdr:colOff>
      <xdr:row>76</xdr:row>
      <xdr:rowOff>120695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0203"/>
          <a:ext cx="889000" cy="1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120695</xdr:rowOff>
    </xdr:from>
    <xdr:to>
      <xdr:col>15</xdr:col>
      <xdr:colOff>50800</xdr:colOff>
      <xdr:row>77</xdr:row>
      <xdr:rowOff>83404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0895"/>
          <a:ext cx="889000" cy="1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83404</xdr:rowOff>
    </xdr:from>
    <xdr:to>
      <xdr:col>10</xdr:col>
      <xdr:colOff>114300</xdr:colOff>
      <xdr:row>77</xdr:row>
      <xdr:rowOff>110751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505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122238</xdr:rowOff>
    </xdr:from>
    <xdr:to>
      <xdr:col>24</xdr:col>
      <xdr:colOff>114300</xdr:colOff>
      <xdr:row>76</xdr:row>
      <xdr:rowOff>52388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100665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5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90653</xdr:rowOff>
    </xdr:from>
    <xdr:to>
      <xdr:col>20</xdr:col>
      <xdr:colOff>38100</xdr:colOff>
      <xdr:row>76</xdr:row>
      <xdr:rowOff>20802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4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69895</xdr:rowOff>
    </xdr:from>
    <xdr:to>
      <xdr:col>15</xdr:col>
      <xdr:colOff>101600</xdr:colOff>
      <xdr:row>77</xdr:row>
      <xdr:rowOff>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32604</xdr:rowOff>
    </xdr:from>
    <xdr:to>
      <xdr:col>10</xdr:col>
      <xdr:colOff>165100</xdr:colOff>
      <xdr:row>77</xdr:row>
      <xdr:rowOff>134204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125331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59951</xdr:rowOff>
    </xdr:from>
    <xdr:to>
      <xdr:col>6</xdr:col>
      <xdr:colOff>38100</xdr:colOff>
      <xdr:row>77</xdr:row>
      <xdr:rowOff>161551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152678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43383</xdr:rowOff>
    </xdr:from>
    <xdr:to>
      <xdr:col>24</xdr:col>
      <xdr:colOff>63500</xdr:colOff>
      <xdr:row>97</xdr:row>
      <xdr:rowOff>53732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4033"/>
          <a:ext cx="8382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37745</xdr:rowOff>
    </xdr:from>
    <xdr:to>
      <xdr:col>19</xdr:col>
      <xdr:colOff>177800</xdr:colOff>
      <xdr:row>97</xdr:row>
      <xdr:rowOff>53732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8395"/>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37745</xdr:rowOff>
    </xdr:from>
    <xdr:to>
      <xdr:col>15</xdr:col>
      <xdr:colOff>50800</xdr:colOff>
      <xdr:row>97</xdr:row>
      <xdr:rowOff>163170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8395"/>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163170</xdr:rowOff>
    </xdr:from>
    <xdr:to>
      <xdr:col>10</xdr:col>
      <xdr:colOff>114300</xdr:colOff>
      <xdr:row>98</xdr:row>
      <xdr:rowOff>6220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382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164033</xdr:rowOff>
    </xdr:from>
    <xdr:to>
      <xdr:col>24</xdr:col>
      <xdr:colOff>114300</xdr:colOff>
      <xdr:row>97</xdr:row>
      <xdr:rowOff>94183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142460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2932</xdr:rowOff>
    </xdr:from>
    <xdr:to>
      <xdr:col>20</xdr:col>
      <xdr:colOff>38100</xdr:colOff>
      <xdr:row>97</xdr:row>
      <xdr:rowOff>104532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158395</xdr:rowOff>
    </xdr:from>
    <xdr:to>
      <xdr:col>15</xdr:col>
      <xdr:colOff>101600</xdr:colOff>
      <xdr:row>97</xdr:row>
      <xdr:rowOff>88545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79672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112370</xdr:rowOff>
    </xdr:from>
    <xdr:to>
      <xdr:col>10</xdr:col>
      <xdr:colOff>165100</xdr:colOff>
      <xdr:row>98</xdr:row>
      <xdr:rowOff>42520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33647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126870</xdr:rowOff>
    </xdr:from>
    <xdr:to>
      <xdr:col>6</xdr:col>
      <xdr:colOff>38100</xdr:colOff>
      <xdr:row>98</xdr:row>
      <xdr:rowOff>57020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48147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xdr:rowOff>
    </xdr:from>
    <xdr:to>
      <xdr:col>55</xdr:col>
      <xdr:colOff>0</xdr:colOff>
      <xdr:row>36</xdr:row>
      <xdr:rowOff>50546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1861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47803</xdr:rowOff>
    </xdr:from>
    <xdr:to>
      <xdr:col>50</xdr:col>
      <xdr:colOff>114300</xdr:colOff>
      <xdr:row>36</xdr:row>
      <xdr:rowOff>50546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48553"/>
          <a:ext cx="8890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47803</xdr:rowOff>
    </xdr:from>
    <xdr:to>
      <xdr:col>45</xdr:col>
      <xdr:colOff>177800</xdr:colOff>
      <xdr:row>35</xdr:row>
      <xdr:rowOff>147930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48553"/>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127813</xdr:rowOff>
    </xdr:from>
    <xdr:to>
      <xdr:col>41</xdr:col>
      <xdr:colOff>50800</xdr:colOff>
      <xdr:row>35</xdr:row>
      <xdr:rowOff>147930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171111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134620</xdr:rowOff>
    </xdr:from>
    <xdr:to>
      <xdr:col>55</xdr:col>
      <xdr:colOff>50800</xdr:colOff>
      <xdr:row>36</xdr:row>
      <xdr:rowOff>64770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157497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8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171196</xdr:rowOff>
    </xdr:from>
    <xdr:to>
      <xdr:col>50</xdr:col>
      <xdr:colOff>165100</xdr:colOff>
      <xdr:row>36</xdr:row>
      <xdr:rowOff>101346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117873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168453</xdr:rowOff>
    </xdr:from>
    <xdr:to>
      <xdr:col>46</xdr:col>
      <xdr:colOff>38100</xdr:colOff>
      <xdr:row>35</xdr:row>
      <xdr:rowOff>98603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115130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97130</xdr:rowOff>
    </xdr:from>
    <xdr:to>
      <xdr:col>41</xdr:col>
      <xdr:colOff>101600</xdr:colOff>
      <xdr:row>36</xdr:row>
      <xdr:rowOff>27280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43807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77013</xdr:rowOff>
    </xdr:from>
    <xdr:to>
      <xdr:col>36</xdr:col>
      <xdr:colOff>165100</xdr:colOff>
      <xdr:row>35</xdr:row>
      <xdr:rowOff>7163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23690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170420</xdr:rowOff>
    </xdr:from>
    <xdr:to>
      <xdr:col>55</xdr:col>
      <xdr:colOff>0</xdr:colOff>
      <xdr:row>58</xdr:row>
      <xdr:rowOff>56055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43070"/>
          <a:ext cx="8382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56055</xdr:rowOff>
    </xdr:from>
    <xdr:to>
      <xdr:col>50</xdr:col>
      <xdr:colOff>114300</xdr:colOff>
      <xdr:row>58</xdr:row>
      <xdr:rowOff>56470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00155"/>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55686</xdr:rowOff>
    </xdr:from>
    <xdr:to>
      <xdr:col>45</xdr:col>
      <xdr:colOff>177800</xdr:colOff>
      <xdr:row>58</xdr:row>
      <xdr:rowOff>56470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9978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31210</xdr:rowOff>
    </xdr:from>
    <xdr:to>
      <xdr:col>41</xdr:col>
      <xdr:colOff>50800</xdr:colOff>
      <xdr:row>58</xdr:row>
      <xdr:rowOff>55686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75310"/>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119620</xdr:rowOff>
    </xdr:from>
    <xdr:to>
      <xdr:col>55</xdr:col>
      <xdr:colOff>50800</xdr:colOff>
      <xdr:row>58</xdr:row>
      <xdr:rowOff>49770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98047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5255</xdr:rowOff>
    </xdr:from>
    <xdr:to>
      <xdr:col>50</xdr:col>
      <xdr:colOff>165100</xdr:colOff>
      <xdr:row>58</xdr:row>
      <xdr:rowOff>106855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97982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5670</xdr:rowOff>
    </xdr:from>
    <xdr:to>
      <xdr:col>46</xdr:col>
      <xdr:colOff>38100</xdr:colOff>
      <xdr:row>58</xdr:row>
      <xdr:rowOff>107270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98397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4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4886</xdr:rowOff>
    </xdr:from>
    <xdr:to>
      <xdr:col>41</xdr:col>
      <xdr:colOff>101600</xdr:colOff>
      <xdr:row>58</xdr:row>
      <xdr:rowOff>106486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97613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151860</xdr:rowOff>
    </xdr:from>
    <xdr:to>
      <xdr:col>36</xdr:col>
      <xdr:colOff>165100</xdr:colOff>
      <xdr:row>58</xdr:row>
      <xdr:rowOff>82010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98537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24431</xdr:rowOff>
    </xdr:from>
    <xdr:to>
      <xdr:col>55</xdr:col>
      <xdr:colOff>0</xdr:colOff>
      <xdr:row>76</xdr:row>
      <xdr:rowOff>170397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54631"/>
          <a:ext cx="838200" cy="14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158293</xdr:rowOff>
    </xdr:from>
    <xdr:to>
      <xdr:col>50</xdr:col>
      <xdr:colOff>114300</xdr:colOff>
      <xdr:row>76</xdr:row>
      <xdr:rowOff>170397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88493"/>
          <a:ext cx="889000" cy="1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158293</xdr:rowOff>
    </xdr:from>
    <xdr:to>
      <xdr:col>45</xdr:col>
      <xdr:colOff>177800</xdr:colOff>
      <xdr:row>78</xdr:row>
      <xdr:rowOff>19630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88493"/>
          <a:ext cx="889000" cy="20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19630</xdr:rowOff>
    </xdr:from>
    <xdr:to>
      <xdr:col>41</xdr:col>
      <xdr:colOff>50800</xdr:colOff>
      <xdr:row>78</xdr:row>
      <xdr:rowOff>97561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92730"/>
          <a:ext cx="8890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145081</xdr:rowOff>
    </xdr:from>
    <xdr:to>
      <xdr:col>55</xdr:col>
      <xdr:colOff>50800</xdr:colOff>
      <xdr:row>76</xdr:row>
      <xdr:rowOff>75231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167958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119597</xdr:rowOff>
    </xdr:from>
    <xdr:to>
      <xdr:col>50</xdr:col>
      <xdr:colOff>165100</xdr:colOff>
      <xdr:row>77</xdr:row>
      <xdr:rowOff>49747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107493</xdr:rowOff>
    </xdr:from>
    <xdr:to>
      <xdr:col>46</xdr:col>
      <xdr:colOff>38100</xdr:colOff>
      <xdr:row>77</xdr:row>
      <xdr:rowOff>37643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54170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140280</xdr:rowOff>
    </xdr:from>
    <xdr:to>
      <xdr:col>41</xdr:col>
      <xdr:colOff>101600</xdr:colOff>
      <xdr:row>78</xdr:row>
      <xdr:rowOff>70430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86957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46761</xdr:rowOff>
    </xdr:from>
    <xdr:to>
      <xdr:col>36</xdr:col>
      <xdr:colOff>165100</xdr:colOff>
      <xdr:row>78</xdr:row>
      <xdr:rowOff>148361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139488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24791</xdr:rowOff>
    </xdr:from>
    <xdr:to>
      <xdr:col>55</xdr:col>
      <xdr:colOff>0</xdr:colOff>
      <xdr:row>97</xdr:row>
      <xdr:rowOff>48332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55441"/>
          <a:ext cx="838200" cy="2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48332</xdr:rowOff>
    </xdr:from>
    <xdr:to>
      <xdr:col>50</xdr:col>
      <xdr:colOff>114300</xdr:colOff>
      <xdr:row>97</xdr:row>
      <xdr:rowOff>77651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78982"/>
          <a:ext cx="889000" cy="2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35596</xdr:rowOff>
    </xdr:from>
    <xdr:to>
      <xdr:col>45</xdr:col>
      <xdr:colOff>177800</xdr:colOff>
      <xdr:row>97</xdr:row>
      <xdr:rowOff>77651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6246"/>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35596</xdr:rowOff>
    </xdr:from>
    <xdr:to>
      <xdr:col>41</xdr:col>
      <xdr:colOff>50800</xdr:colOff>
      <xdr:row>97</xdr:row>
      <xdr:rowOff>46816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66246"/>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145441</xdr:rowOff>
    </xdr:from>
    <xdr:to>
      <xdr:col>55</xdr:col>
      <xdr:colOff>50800</xdr:colOff>
      <xdr:row>97</xdr:row>
      <xdr:rowOff>75591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168318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168982</xdr:rowOff>
    </xdr:from>
    <xdr:to>
      <xdr:col>50</xdr:col>
      <xdr:colOff>165100</xdr:colOff>
      <xdr:row>97</xdr:row>
      <xdr:rowOff>99132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26851</xdr:rowOff>
    </xdr:from>
    <xdr:to>
      <xdr:col>46</xdr:col>
      <xdr:colOff>38100</xdr:colOff>
      <xdr:row>97</xdr:row>
      <xdr:rowOff>128451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119578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156246</xdr:rowOff>
    </xdr:from>
    <xdr:to>
      <xdr:col>41</xdr:col>
      <xdr:colOff>101600</xdr:colOff>
      <xdr:row>97</xdr:row>
      <xdr:rowOff>86396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102923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167466</xdr:rowOff>
    </xdr:from>
    <xdr:to>
      <xdr:col>36</xdr:col>
      <xdr:colOff>165100</xdr:colOff>
      <xdr:row>97</xdr:row>
      <xdr:rowOff>97616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88743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41448</xdr:rowOff>
    </xdr:from>
    <xdr:to>
      <xdr:col>85</xdr:col>
      <xdr:colOff>127000</xdr:colOff>
      <xdr:row>37</xdr:row>
      <xdr:rowOff>57153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85098"/>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57153</xdr:rowOff>
    </xdr:from>
    <xdr:to>
      <xdr:col>81</xdr:col>
      <xdr:colOff>50800</xdr:colOff>
      <xdr:row>37</xdr:row>
      <xdr:rowOff>129825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00803"/>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129825</xdr:rowOff>
    </xdr:from>
    <xdr:to>
      <xdr:col>76</xdr:col>
      <xdr:colOff>114300</xdr:colOff>
      <xdr:row>37</xdr:row>
      <xdr:rowOff>141917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3475"/>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140797</xdr:rowOff>
    </xdr:from>
    <xdr:to>
      <xdr:col>71</xdr:col>
      <xdr:colOff>177800</xdr:colOff>
      <xdr:row>37</xdr:row>
      <xdr:rowOff>141917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4447"/>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162098</xdr:rowOff>
    </xdr:from>
    <xdr:to>
      <xdr:col>85</xdr:col>
      <xdr:colOff>177800</xdr:colOff>
      <xdr:row>37</xdr:row>
      <xdr:rowOff>92248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140525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6353</xdr:rowOff>
    </xdr:from>
    <xdr:to>
      <xdr:col>81</xdr:col>
      <xdr:colOff>101600</xdr:colOff>
      <xdr:row>37</xdr:row>
      <xdr:rowOff>107953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99080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79025</xdr:rowOff>
    </xdr:from>
    <xdr:to>
      <xdr:col>76</xdr:col>
      <xdr:colOff>165100</xdr:colOff>
      <xdr:row>38</xdr:row>
      <xdr:rowOff>9175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91117</xdr:rowOff>
    </xdr:from>
    <xdr:to>
      <xdr:col>72</xdr:col>
      <xdr:colOff>38100</xdr:colOff>
      <xdr:row>38</xdr:row>
      <xdr:rowOff>21267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89997</xdr:rowOff>
    </xdr:from>
    <xdr:to>
      <xdr:col>67</xdr:col>
      <xdr:colOff>101600</xdr:colOff>
      <xdr:row>38</xdr:row>
      <xdr:rowOff>20148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3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157956</xdr:rowOff>
    </xdr:from>
    <xdr:to>
      <xdr:col>85</xdr:col>
      <xdr:colOff>127000</xdr:colOff>
      <xdr:row>57</xdr:row>
      <xdr:rowOff>169388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30606"/>
          <a:ext cx="8382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143536</xdr:rowOff>
    </xdr:from>
    <xdr:to>
      <xdr:col>81</xdr:col>
      <xdr:colOff>50800</xdr:colOff>
      <xdr:row>57</xdr:row>
      <xdr:rowOff>157956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6186"/>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143536</xdr:rowOff>
    </xdr:from>
    <xdr:to>
      <xdr:col>76</xdr:col>
      <xdr:colOff>114300</xdr:colOff>
      <xdr:row>57</xdr:row>
      <xdr:rowOff>171139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6186"/>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171139</xdr:rowOff>
    </xdr:from>
    <xdr:to>
      <xdr:col>71</xdr:col>
      <xdr:colOff>177800</xdr:colOff>
      <xdr:row>57</xdr:row>
      <xdr:rowOff>171363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3789"/>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118588</xdr:rowOff>
    </xdr:from>
    <xdr:to>
      <xdr:col>85</xdr:col>
      <xdr:colOff>177800</xdr:colOff>
      <xdr:row>58</xdr:row>
      <xdr:rowOff>48738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33515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107156</xdr:rowOff>
    </xdr:from>
    <xdr:to>
      <xdr:col>81</xdr:col>
      <xdr:colOff>101600</xdr:colOff>
      <xdr:row>58</xdr:row>
      <xdr:rowOff>37306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28433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92736</xdr:rowOff>
    </xdr:from>
    <xdr:to>
      <xdr:col>76</xdr:col>
      <xdr:colOff>165100</xdr:colOff>
      <xdr:row>58</xdr:row>
      <xdr:rowOff>22886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120339</xdr:rowOff>
    </xdr:from>
    <xdr:to>
      <xdr:col>72</xdr:col>
      <xdr:colOff>38100</xdr:colOff>
      <xdr:row>58</xdr:row>
      <xdr:rowOff>50489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41616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120563</xdr:rowOff>
    </xdr:from>
    <xdr:to>
      <xdr:col>67</xdr:col>
      <xdr:colOff>101600</xdr:colOff>
      <xdr:row>58</xdr:row>
      <xdr:rowOff>50713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41840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68596</xdr:rowOff>
    </xdr:from>
    <xdr:to>
      <xdr:col>85</xdr:col>
      <xdr:colOff>127000</xdr:colOff>
      <xdr:row>77</xdr:row>
      <xdr:rowOff>74147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7024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110431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1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19693</xdr:rowOff>
    </xdr:from>
    <xdr:to>
      <xdr:col>81</xdr:col>
      <xdr:colOff>50800</xdr:colOff>
      <xdr:row>77</xdr:row>
      <xdr:rowOff>68596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21343"/>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19693</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21343"/>
          <a:ext cx="889000" cy="29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119190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9229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23347</xdr:rowOff>
    </xdr:from>
    <xdr:to>
      <xdr:col>85</xdr:col>
      <xdr:colOff>177800</xdr:colOff>
      <xdr:row>77</xdr:row>
      <xdr:rowOff>124947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46224</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17796</xdr:rowOff>
    </xdr:from>
    <xdr:to>
      <xdr:col>81</xdr:col>
      <xdr:colOff>101600</xdr:colOff>
      <xdr:row>77</xdr:row>
      <xdr:rowOff>119396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135923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140343</xdr:rowOff>
    </xdr:from>
    <xdr:to>
      <xdr:col>76</xdr:col>
      <xdr:colOff>165100</xdr:colOff>
      <xdr:row>77</xdr:row>
      <xdr:rowOff>70493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87021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68390</xdr:rowOff>
    </xdr:from>
    <xdr:to>
      <xdr:col>67</xdr:col>
      <xdr:colOff>101600</xdr:colOff>
      <xdr:row>78</xdr:row>
      <xdr:rowOff>169990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161117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77096</xdr:rowOff>
    </xdr:from>
    <xdr:to>
      <xdr:col>85</xdr:col>
      <xdr:colOff>127000</xdr:colOff>
      <xdr:row>96</xdr:row>
      <xdr:rowOff>116914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6296"/>
          <a:ext cx="8382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116914</xdr:rowOff>
    </xdr:from>
    <xdr:to>
      <xdr:col>81</xdr:col>
      <xdr:colOff>50800</xdr:colOff>
      <xdr:row>96</xdr:row>
      <xdr:rowOff>142942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76114"/>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142942</xdr:rowOff>
    </xdr:from>
    <xdr:to>
      <xdr:col>76</xdr:col>
      <xdr:colOff>114300</xdr:colOff>
      <xdr:row>97</xdr:row>
      <xdr:rowOff>35226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02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35226</xdr:rowOff>
    </xdr:from>
    <xdr:to>
      <xdr:col>71</xdr:col>
      <xdr:colOff>177800</xdr:colOff>
      <xdr:row>97</xdr:row>
      <xdr:rowOff>53673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65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26296</xdr:rowOff>
    </xdr:from>
    <xdr:to>
      <xdr:col>85</xdr:col>
      <xdr:colOff>177800</xdr:colOff>
      <xdr:row>96</xdr:row>
      <xdr:rowOff>127896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49173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66114</xdr:rowOff>
    </xdr:from>
    <xdr:to>
      <xdr:col>81</xdr:col>
      <xdr:colOff>101600</xdr:colOff>
      <xdr:row>96</xdr:row>
      <xdr:rowOff>167714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158841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92142</xdr:rowOff>
    </xdr:from>
    <xdr:to>
      <xdr:col>76</xdr:col>
      <xdr:colOff>165100</xdr:colOff>
      <xdr:row>97</xdr:row>
      <xdr:rowOff>22292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155876</xdr:rowOff>
    </xdr:from>
    <xdr:to>
      <xdr:col>72</xdr:col>
      <xdr:colOff>38100</xdr:colOff>
      <xdr:row>97</xdr:row>
      <xdr:rowOff>86026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77153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2873</xdr:rowOff>
    </xdr:from>
    <xdr:to>
      <xdr:col>67</xdr:col>
      <xdr:colOff>101600</xdr:colOff>
      <xdr:row>97</xdr:row>
      <xdr:rowOff>104473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95600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年度の道の駅再整備事業の皆増、リモート会議等コロナ禍での業務改善に対応するため庁舎改修工事関連経費の皆増となったことで、前年度との比較で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24,306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民生費は、老人福祉費における地域福祉振興金の減、子育て世帯への臨時特別給付金事業の皆減などにより、前年度との比較で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衛生費は、新型コロナウイルス感染症予防に係る保健センタートイレ改修用経費の皆増、新型コロナワクチン接種予約サービス利用料の皆増などにより、前年度との比較で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商工費は、商品券配布事業費補助金の皆増、原油価格・物価高騰対策補助金の皆増、健康温泉館改修工事費の増などにより、前年度との比較で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月豪雨災害により引き続き災害復旧事業が発生したが、令和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月豪雨の災害復旧事業の減により、前年度と比較して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年度以降の大規模事業に伴う借入の償還開始により増加傾向で、前年度との比較で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国の臨時交付金や過疎対策事業（ソフト分）など、有利な財源を活用して事業を実施することができたため、実質収支はある程度の額を確保できており、財政調整基金の残高も前年度より増額している。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しかし、税収や地方交付税の大きな増加は期待できない中、一般財源総額は減少していくことが見込まれるため、さらなる歳出抑制に努めていく。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すべての会計において黒字であるため、赤字比率は発生していない。このうち一般会計では、令和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年度において比率が高くなっているが、要因としては新型コロナウイルス関連の国庫補助金の増加や、災害復旧事業及び大雪による特別交付税の増などが考えられる。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今後とも一般会計及び公営企業や公営事業会計を含めて、健全な財政運営に努めていく。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6624344</v>
      </c>
      <c r="BO4" s="449"/>
      <c r="BP4" s="449"/>
      <c r="BQ4" s="449"/>
      <c r="BR4" s="449"/>
      <c r="BS4" s="449"/>
      <c r="BT4" s="449"/>
      <c r="BU4" s="450"/>
      <c r="BV4" s="448">
        <v>6394895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8.5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6275153</v>
      </c>
      <c r="BO5" s="420"/>
      <c r="BP5" s="420"/>
      <c r="BQ5" s="420"/>
      <c r="BR5" s="420"/>
      <c r="BS5" s="420"/>
      <c r="BT5" s="420"/>
      <c r="BU5" s="421"/>
      <c r="BV5" s="419">
        <v>5974181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83.8</v>
      </c>
      <c r="CU5" s="417"/>
      <c r="CV5" s="417"/>
      <c r="CW5" s="417"/>
      <c r="CX5" s="417"/>
      <c r="CY5" s="417"/>
      <c r="CZ5" s="417"/>
      <c r="DA5" s="418"/>
      <c r="DB5" s="416">
        <v>80.5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349191</v>
      </c>
      <c r="BO6" s="420"/>
      <c r="BP6" s="420"/>
      <c r="BQ6" s="420"/>
      <c r="BR6" s="420"/>
      <c r="BS6" s="420"/>
      <c r="BT6" s="420"/>
      <c r="BU6" s="421"/>
      <c r="BV6" s="419">
        <v>420714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84.6</v>
      </c>
      <c r="CU6" s="563"/>
      <c r="CV6" s="563"/>
      <c r="CW6" s="563"/>
      <c r="CX6" s="563"/>
      <c r="CY6" s="563"/>
      <c r="CZ6" s="563"/>
      <c r="DA6" s="564"/>
      <c r="DB6" s="562">
        <v>83.6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103</v>
      </c>
      <c r="AV7" s="478"/>
      <c r="AW7" s="478"/>
      <c r="AX7" s="478"/>
      <c r="AY7" s="433" t="s">
        <v>107</v>
      </c>
      <c r="AZ7" s="434"/>
      <c r="BA7" s="434"/>
      <c r="BB7" s="434"/>
      <c r="BC7" s="434"/>
      <c r="BD7" s="434"/>
      <c r="BE7" s="434"/>
      <c r="BF7" s="434"/>
      <c r="BG7" s="434"/>
      <c r="BH7" s="434"/>
      <c r="BI7" s="434"/>
      <c r="BJ7" s="434"/>
      <c r="BK7" s="434"/>
      <c r="BL7" s="434"/>
      <c r="BM7" s="435"/>
      <c r="BN7" s="419">
        <v>55602</v>
      </c>
      <c r="BO7" s="420"/>
      <c r="BP7" s="420"/>
      <c r="BQ7" s="420"/>
      <c r="BR7" s="420"/>
      <c r="BS7" s="420"/>
      <c r="BT7" s="420"/>
      <c r="BU7" s="421"/>
      <c r="BV7" s="419">
        <v>114309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3513928</v>
      </c>
      <c r="CU7" s="420"/>
      <c r="CV7" s="420"/>
      <c r="CW7" s="420"/>
      <c r="CX7" s="420"/>
      <c r="CY7" s="420"/>
      <c r="CZ7" s="420"/>
      <c r="DA7" s="421"/>
      <c r="DB7" s="419">
        <v>3592401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103</v>
      </c>
      <c r="AV8" s="478"/>
      <c r="AW8" s="478"/>
      <c r="AX8" s="478"/>
      <c r="AY8" s="433" t="s">
        <v>110</v>
      </c>
      <c r="AZ8" s="434"/>
      <c r="BA8" s="434"/>
      <c r="BB8" s="434"/>
      <c r="BC8" s="434"/>
      <c r="BD8" s="434"/>
      <c r="BE8" s="434"/>
      <c r="BF8" s="434"/>
      <c r="BG8" s="434"/>
      <c r="BH8" s="434"/>
      <c r="BI8" s="434"/>
      <c r="BJ8" s="434"/>
      <c r="BK8" s="434"/>
      <c r="BL8" s="434"/>
      <c r="BM8" s="435"/>
      <c r="BN8" s="419">
        <v>293589</v>
      </c>
      <c r="BO8" s="420"/>
      <c r="BP8" s="420"/>
      <c r="BQ8" s="420"/>
      <c r="BR8" s="420"/>
      <c r="BS8" s="420"/>
      <c r="BT8" s="420"/>
      <c r="BU8" s="421"/>
      <c r="BV8" s="419">
        <v>306405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7646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-12816</v>
      </c>
      <c r="BO9" s="420"/>
      <c r="BP9" s="420"/>
      <c r="BQ9" s="420"/>
      <c r="BR9" s="420"/>
      <c r="BS9" s="420"/>
      <c r="BT9" s="420"/>
      <c r="BU9" s="421"/>
      <c r="BV9" s="419">
        <v>11356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14.1</v>
      </c>
      <c r="CU9" s="417"/>
      <c r="CV9" s="417"/>
      <c r="CW9" s="417"/>
      <c r="CX9" s="417"/>
      <c r="CY9" s="417"/>
      <c r="CZ9" s="417"/>
      <c r="DA9" s="418"/>
      <c r="DB9" s="416">
        <v>13.5</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8472</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394410</v>
      </c>
      <c r="BO10" s="420"/>
      <c r="BP10" s="420"/>
      <c r="BQ10" s="420"/>
      <c r="BR10" s="420"/>
      <c r="BS10" s="420"/>
      <c r="BT10" s="420"/>
      <c r="BU10" s="421"/>
      <c r="BV10" s="419">
        <v>147653</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7429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121</v>
      </c>
      <c r="AV12" s="478"/>
      <c r="AW12" s="478"/>
      <c r="AX12" s="478"/>
      <c r="AY12" s="433" t="s">
        <v>136</v>
      </c>
      <c r="AZ12" s="434"/>
      <c r="BA12" s="434"/>
      <c r="BB12" s="434"/>
      <c r="BC12" s="434"/>
      <c r="BD12" s="434"/>
      <c r="BE12" s="434"/>
      <c r="BF12" s="434"/>
      <c r="BG12" s="434"/>
      <c r="BH12" s="434"/>
      <c r="BI12" s="434"/>
      <c r="BJ12" s="434"/>
      <c r="BK12" s="434"/>
      <c r="BL12" s="434"/>
      <c r="BM12" s="435"/>
      <c r="BN12" s="419">
        <v>167800</v>
      </c>
      <c r="BO12" s="420"/>
      <c r="BP12" s="420"/>
      <c r="BQ12" s="420"/>
      <c r="BR12" s="420"/>
      <c r="BS12" s="420"/>
      <c r="BT12" s="420"/>
      <c r="BU12" s="421"/>
      <c r="BV12" s="419">
        <v>60000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7320</v>
      </c>
      <c r="S13" s="507"/>
      <c r="T13" s="507"/>
      <c r="U13" s="507"/>
      <c r="V13" s="508"/>
      <c r="W13" s="509" t="s">
        <v>139</v>
      </c>
      <c r="X13" s="405"/>
      <c r="Y13" s="405"/>
      <c r="Z13" s="405"/>
      <c r="AA13" s="405"/>
      <c r="AB13" s="406"/>
      <c r="AC13" s="372">
        <v>581</v>
      </c>
      <c r="AD13" s="373"/>
      <c r="AE13" s="373"/>
      <c r="AF13" s="373"/>
      <c r="AG13" s="374"/>
      <c r="AH13" s="372">
        <v>645</v>
      </c>
      <c r="AI13" s="373"/>
      <c r="AJ13" s="373"/>
      <c r="AK13" s="373"/>
      <c r="AL13" s="432"/>
      <c r="AM13" s="476" t="s">
        <v>140</v>
      </c>
      <c r="AN13" s="376"/>
      <c r="AO13" s="376"/>
      <c r="AP13" s="376"/>
      <c r="AQ13" s="376"/>
      <c r="AR13" s="376"/>
      <c r="AS13" s="376"/>
      <c r="AT13" s="377"/>
      <c r="AU13" s="477" t="s">
        <v>121</v>
      </c>
      <c r="AV13" s="478"/>
      <c r="AW13" s="478"/>
      <c r="AX13" s="478"/>
      <c r="AY13" s="433" t="s">
        <v>141</v>
      </c>
      <c r="AZ13" s="434"/>
      <c r="BA13" s="434"/>
      <c r="BB13" s="434"/>
      <c r="BC13" s="434"/>
      <c r="BD13" s="434"/>
      <c r="BE13" s="434"/>
      <c r="BF13" s="434"/>
      <c r="BG13" s="434"/>
      <c r="BH13" s="434"/>
      <c r="BI13" s="434"/>
      <c r="BJ13" s="434"/>
      <c r="BK13" s="434"/>
      <c r="BL13" s="434"/>
      <c r="BM13" s="435"/>
      <c r="BN13" s="419">
        <v>213794</v>
      </c>
      <c r="BO13" s="420"/>
      <c r="BP13" s="420"/>
      <c r="BQ13" s="420"/>
      <c r="BR13" s="420"/>
      <c r="BS13" s="420"/>
      <c r="BT13" s="420"/>
      <c r="BU13" s="421"/>
      <c r="BV13" s="419">
        <v>99009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8.4</v>
      </c>
      <c r="CU13" s="417"/>
      <c r="CV13" s="417"/>
      <c r="CW13" s="417"/>
      <c r="CX13" s="417"/>
      <c r="CY13" s="417"/>
      <c r="CZ13" s="417"/>
      <c r="DA13" s="418"/>
      <c r="DB13" s="416">
        <v>7.6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7617</v>
      </c>
      <c r="S14" s="507"/>
      <c r="T14" s="507"/>
      <c r="U14" s="507"/>
      <c r="V14" s="508"/>
      <c r="W14" s="510"/>
      <c r="X14" s="408"/>
      <c r="Y14" s="408"/>
      <c r="Z14" s="408"/>
      <c r="AA14" s="408"/>
      <c r="AB14" s="409"/>
      <c r="AC14" s="499">
        <v>14.6</v>
      </c>
      <c r="AD14" s="500"/>
      <c r="AE14" s="500"/>
      <c r="AF14" s="500"/>
      <c r="AG14" s="501"/>
      <c r="AH14" s="499">
        <v>14.8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145</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7550</v>
      </c>
      <c r="S15" s="507"/>
      <c r="T15" s="507"/>
      <c r="U15" s="507"/>
      <c r="V15" s="508"/>
      <c r="W15" s="509" t="s">
        <v>148</v>
      </c>
      <c r="X15" s="405"/>
      <c r="Y15" s="405"/>
      <c r="Z15" s="405"/>
      <c r="AA15" s="405"/>
      <c r="AB15" s="406"/>
      <c r="AC15" s="372">
        <v>1327</v>
      </c>
      <c r="AD15" s="373"/>
      <c r="AE15" s="373"/>
      <c r="AF15" s="373"/>
      <c r="AG15" s="374"/>
      <c r="AH15" s="372">
        <v>1485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863910</v>
      </c>
      <c r="BO15" s="449"/>
      <c r="BP15" s="449"/>
      <c r="BQ15" s="449"/>
      <c r="BR15" s="449"/>
      <c r="BS15" s="449"/>
      <c r="BT15" s="449"/>
      <c r="BU15" s="450"/>
      <c r="BV15" s="448">
        <v>830881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33.200000000000003</v>
      </c>
      <c r="AD16" s="500"/>
      <c r="AE16" s="500"/>
      <c r="AF16" s="500"/>
      <c r="AG16" s="501"/>
      <c r="AH16" s="499">
        <v>34</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3272633</v>
      </c>
      <c r="BO16" s="420"/>
      <c r="BP16" s="420"/>
      <c r="BQ16" s="420"/>
      <c r="BR16" s="420"/>
      <c r="BS16" s="420"/>
      <c r="BT16" s="420"/>
      <c r="BU16" s="421"/>
      <c r="BV16" s="419">
        <v>3263735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2083</v>
      </c>
      <c r="AD17" s="373"/>
      <c r="AE17" s="373"/>
      <c r="AF17" s="373"/>
      <c r="AG17" s="374"/>
      <c r="AH17" s="372">
        <v>2237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1068564</v>
      </c>
      <c r="BO17" s="420"/>
      <c r="BP17" s="420"/>
      <c r="BQ17" s="420"/>
      <c r="BR17" s="420"/>
      <c r="BS17" s="420"/>
      <c r="BT17" s="420"/>
      <c r="BU17" s="421"/>
      <c r="BV17" s="419">
        <v>1025166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154.08000000000001</v>
      </c>
      <c r="M18" s="472"/>
      <c r="N18" s="472"/>
      <c r="O18" s="472"/>
      <c r="P18" s="472"/>
      <c r="Q18" s="472"/>
      <c r="R18" s="473"/>
      <c r="S18" s="473"/>
      <c r="T18" s="473"/>
      <c r="U18" s="473"/>
      <c r="V18" s="474"/>
      <c r="W18" s="490"/>
      <c r="X18" s="491"/>
      <c r="Y18" s="491"/>
      <c r="Z18" s="491"/>
      <c r="AA18" s="491"/>
      <c r="AB18" s="515"/>
      <c r="AC18" s="389">
        <v>52.2</v>
      </c>
      <c r="AD18" s="390"/>
      <c r="AE18" s="390"/>
      <c r="AF18" s="390"/>
      <c r="AG18" s="475"/>
      <c r="AH18" s="389">
        <v>51.2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2971769</v>
      </c>
      <c r="BO18" s="420"/>
      <c r="BP18" s="420"/>
      <c r="BQ18" s="420"/>
      <c r="BR18" s="420"/>
      <c r="BS18" s="420"/>
      <c r="BT18" s="420"/>
      <c r="BU18" s="421"/>
      <c r="BV18" s="419">
        <v>2935951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4638489</v>
      </c>
      <c r="BO19" s="420"/>
      <c r="BP19" s="420"/>
      <c r="BQ19" s="420"/>
      <c r="BR19" s="420"/>
      <c r="BS19" s="420"/>
      <c r="BT19" s="420"/>
      <c r="BU19" s="421"/>
      <c r="BV19" s="419">
        <v>4479839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2543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5348823</v>
      </c>
      <c r="BO22" s="449"/>
      <c r="BP22" s="449"/>
      <c r="BQ22" s="449"/>
      <c r="BR22" s="449"/>
      <c r="BS22" s="449"/>
      <c r="BT22" s="449"/>
      <c r="BU22" s="450"/>
      <c r="BV22" s="448">
        <v>5585121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3532904</v>
      </c>
      <c r="BO23" s="420"/>
      <c r="BP23" s="420"/>
      <c r="BQ23" s="420"/>
      <c r="BR23" s="420"/>
      <c r="BS23" s="420"/>
      <c r="BT23" s="420"/>
      <c r="BU23" s="421"/>
      <c r="BV23" s="419">
        <v>3642689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8200</v>
      </c>
      <c r="R24" s="373"/>
      <c r="S24" s="373"/>
      <c r="T24" s="373"/>
      <c r="U24" s="373"/>
      <c r="V24" s="374"/>
      <c r="W24" s="462"/>
      <c r="X24" s="399"/>
      <c r="Y24" s="400"/>
      <c r="Z24" s="375" t="s">
        <v>173</v>
      </c>
      <c r="AA24" s="376"/>
      <c r="AB24" s="376"/>
      <c r="AC24" s="376"/>
      <c r="AD24" s="376"/>
      <c r="AE24" s="376"/>
      <c r="AF24" s="376"/>
      <c r="AG24" s="377"/>
      <c r="AH24" s="372">
        <v>96</v>
      </c>
      <c r="AI24" s="373"/>
      <c r="AJ24" s="373"/>
      <c r="AK24" s="373"/>
      <c r="AL24" s="374"/>
      <c r="AM24" s="372">
        <v>293664</v>
      </c>
      <c r="AN24" s="373"/>
      <c r="AO24" s="373"/>
      <c r="AP24" s="373"/>
      <c r="AQ24" s="373"/>
      <c r="AR24" s="374"/>
      <c r="AS24" s="372">
        <v>3059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3496979</v>
      </c>
      <c r="BO24" s="420"/>
      <c r="BP24" s="420"/>
      <c r="BQ24" s="420"/>
      <c r="BR24" s="420"/>
      <c r="BS24" s="420"/>
      <c r="BT24" s="420"/>
      <c r="BU24" s="421"/>
      <c r="BV24" s="419">
        <v>3559268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6400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146</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257245</v>
      </c>
      <c r="BO25" s="449"/>
      <c r="BP25" s="449"/>
      <c r="BQ25" s="449"/>
      <c r="BR25" s="449"/>
      <c r="BS25" s="449"/>
      <c r="BT25" s="449"/>
      <c r="BU25" s="450"/>
      <c r="BV25" s="448">
        <v>389259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5750</v>
      </c>
      <c r="R26" s="373"/>
      <c r="S26" s="373"/>
      <c r="T26" s="373"/>
      <c r="U26" s="373"/>
      <c r="V26" s="374"/>
      <c r="W26" s="462"/>
      <c r="X26" s="399"/>
      <c r="Y26" s="400"/>
      <c r="Z26" s="375" t="s">
        <v>180</v>
      </c>
      <c r="AA26" s="430"/>
      <c r="AB26" s="430"/>
      <c r="AC26" s="430"/>
      <c r="AD26" s="430"/>
      <c r="AE26" s="430"/>
      <c r="AF26" s="430"/>
      <c r="AG26" s="431"/>
      <c r="AH26" s="372">
        <v>10</v>
      </c>
      <c r="AI26" s="373"/>
      <c r="AJ26" s="373"/>
      <c r="AK26" s="373"/>
      <c r="AL26" s="374"/>
      <c r="AM26" s="372">
        <v>30140</v>
      </c>
      <c r="AN26" s="373"/>
      <c r="AO26" s="373"/>
      <c r="AP26" s="373"/>
      <c r="AQ26" s="373"/>
      <c r="AR26" s="374"/>
      <c r="AS26" s="372">
        <v>3014</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3200</v>
      </c>
      <c r="R27" s="373"/>
      <c r="S27" s="373"/>
      <c r="T27" s="373"/>
      <c r="U27" s="373"/>
      <c r="V27" s="374"/>
      <c r="W27" s="462"/>
      <c r="X27" s="399"/>
      <c r="Y27" s="400"/>
      <c r="Z27" s="375" t="s">
        <v>183</v>
      </c>
      <c r="AA27" s="376"/>
      <c r="AB27" s="376"/>
      <c r="AC27" s="376"/>
      <c r="AD27" s="376"/>
      <c r="AE27" s="376"/>
      <c r="AF27" s="376"/>
      <c r="AG27" s="377"/>
      <c r="AH27" s="372">
        <v>1</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182510</v>
      </c>
      <c r="BO27" s="454"/>
      <c r="BP27" s="454"/>
      <c r="BQ27" s="454"/>
      <c r="BR27" s="454"/>
      <c r="BS27" s="454"/>
      <c r="BT27" s="454"/>
      <c r="BU27" s="455"/>
      <c r="BV27" s="453">
        <v>182505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2700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146</v>
      </c>
      <c r="AN28" s="373"/>
      <c r="AO28" s="373"/>
      <c r="AP28" s="373"/>
      <c r="AQ28" s="373"/>
      <c r="AR28" s="374"/>
      <c r="AS28" s="372" t="s">
        <v>177</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1056175</v>
      </c>
      <c r="BO28" s="449"/>
      <c r="BP28" s="449"/>
      <c r="BQ28" s="449"/>
      <c r="BR28" s="449"/>
      <c r="BS28" s="449"/>
      <c r="BT28" s="449"/>
      <c r="BU28" s="450"/>
      <c r="BV28" s="448">
        <v>829565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9</v>
      </c>
      <c r="M29" s="373"/>
      <c r="N29" s="373"/>
      <c r="O29" s="373"/>
      <c r="P29" s="374"/>
      <c r="Q29" s="372">
        <v>2550</v>
      </c>
      <c r="R29" s="373"/>
      <c r="S29" s="373"/>
      <c r="T29" s="373"/>
      <c r="U29" s="373"/>
      <c r="V29" s="374"/>
      <c r="W29" s="463"/>
      <c r="X29" s="464"/>
      <c r="Y29" s="465"/>
      <c r="Z29" s="375" t="s">
        <v>190</v>
      </c>
      <c r="AA29" s="376"/>
      <c r="AB29" s="376"/>
      <c r="AC29" s="376"/>
      <c r="AD29" s="376"/>
      <c r="AE29" s="376"/>
      <c r="AF29" s="376"/>
      <c r="AG29" s="377"/>
      <c r="AH29" s="372">
        <v>97</v>
      </c>
      <c r="AI29" s="373"/>
      <c r="AJ29" s="373"/>
      <c r="AK29" s="373"/>
      <c r="AL29" s="374"/>
      <c r="AM29" s="372">
        <v>297788</v>
      </c>
      <c r="AN29" s="373"/>
      <c r="AO29" s="373"/>
      <c r="AP29" s="373"/>
      <c r="AQ29" s="373"/>
      <c r="AR29" s="374"/>
      <c r="AS29" s="372">
        <v>3070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198062</v>
      </c>
      <c r="BO29" s="420"/>
      <c r="BP29" s="420"/>
      <c r="BQ29" s="420"/>
      <c r="BR29" s="420"/>
      <c r="BS29" s="420"/>
      <c r="BT29" s="420"/>
      <c r="BU29" s="421"/>
      <c r="BV29" s="419">
        <v>189676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1141073</v>
      </c>
      <c r="BO30" s="454"/>
      <c r="BP30" s="454"/>
      <c r="BQ30" s="454"/>
      <c r="BR30" s="454"/>
      <c r="BS30" s="454"/>
      <c r="BT30" s="454"/>
      <c r="BU30" s="455"/>
      <c r="BV30" s="453">
        <v>1178253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西村山広域行政事務組合（普通会計分）</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大江町産業振興公社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西村山広域行政事務組合（事業会計分）</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宅地造成事業特別会計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山形県消防補償等組合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山形県自治会館管理組合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山形県市町村職員退職手当組合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山形県後期高齢者医療広域連合（普通会計分）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山形県後期高齢者医療広域連合（事業会計分）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RgP68ycT1Q0HzRjyBa+sl5WfvR3a+bD32/3Zft5xNjA7X9QCtHfw+2zwFg5dFzWdGckRwILJSeJZnO4cp+8Tg==" saltValue="YMCSjdye5VSDa/0h41GN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568</v>
      </c>
      <c r="D34" s="1151"/>
      <c r="E34" s="1152"/>
      <c r="F34" s="32">
        <v>5.17</v>
      </c>
      <c r="G34" s="33">
        <v>5.34</v>
      </c>
      <c r="H34" s="33">
        <v>8.7799999999999994</v>
      </c>
      <c r="I34" s="33">
        <v>8.52</v>
      </c>
      <c r="J34" s="34">
        <v>8.35</v>
      </c>
      <c r="K34" s="22"/>
      <c r="L34" s="22"/>
      <c r="M34" s="22"/>
      <c r="N34" s="22"/>
      <c r="O34" s="22"/>
      <c r="P34" s="22"/>
    </row>
    <row r="35" spans="1:16" ht="39" customHeight="1" x14ac:dyDescent="0.15">
      <c r="A35" s="22"/>
      <c r="B35" s="35"/>
      <c r="C35" s="1145" t="s">
        <v>569</v>
      </c>
      <c r="D35" s="1146"/>
      <c r="E35" s="1147"/>
      <c r="F35" s="36">
        <v>9.02</v>
      </c>
      <c r="G35" s="37">
        <v>9.08</v>
      </c>
      <c r="H35" s="37">
        <v>8.91</v>
      </c>
      <c r="I35" s="37">
        <v>8.08</v>
      </c>
      <c r="J35" s="38">
        <v>8.02</v>
      </c>
      <c r="K35" s="22"/>
      <c r="L35" s="22"/>
      <c r="M35" s="22"/>
      <c r="N35" s="22"/>
      <c r="O35" s="22"/>
      <c r="P35" s="22"/>
    </row>
    <row r="36" spans="1:16" ht="39" customHeight="1" x14ac:dyDescent="0.15">
      <c r="A36" s="22"/>
      <c r="B36" s="35"/>
      <c r="C36" s="1145" t="s">
        <v>570</v>
      </c>
      <c r="D36" s="1146"/>
      <c r="E36" s="1147"/>
      <c r="F36" s="36">
        <v>1.78</v>
      </c>
      <c r="G36" s="37">
        <v>1.57</v>
      </c>
      <c r="H36" s="37">
        <v>1.76</v>
      </c>
      <c r="I36" s="37">
        <v>1.39</v>
      </c>
      <c r="J36" s="38">
        <v>1.9</v>
      </c>
      <c r="K36" s="22"/>
      <c r="L36" s="22"/>
      <c r="M36" s="22"/>
      <c r="N36" s="22"/>
      <c r="O36" s="22"/>
      <c r="P36" s="22"/>
    </row>
    <row r="37" spans="1:16" ht="39" customHeight="1" x14ac:dyDescent="0.15">
      <c r="A37" s="22"/>
      <c r="B37" s="35"/>
      <c r="C37" s="1145" t="s">
        <v>571</v>
      </c>
      <c r="D37" s="1146"/>
      <c r="E37" s="1147"/>
      <c r="F37" s="36">
        <v>0.87</v>
      </c>
      <c r="G37" s="37">
        <v>1.82</v>
      </c>
      <c r="H37" s="37">
        <v>1.47</v>
      </c>
      <c r="I37" s="37">
        <v>1.1399999999999999</v>
      </c>
      <c r="J37" s="38">
        <v>0.82</v>
      </c>
      <c r="K37" s="22"/>
      <c r="L37" s="22"/>
      <c r="M37" s="22"/>
      <c r="N37" s="22"/>
      <c r="O37" s="22"/>
      <c r="P37" s="22"/>
    </row>
    <row r="38" spans="1:16" ht="39" customHeight="1" x14ac:dyDescent="0.15">
      <c r="A38" s="22"/>
      <c r="B38" s="35"/>
      <c r="C38" s="1145" t="s">
        <v>572</v>
      </c>
      <c r="D38" s="1146"/>
      <c r="E38" s="1147"/>
      <c r="F38" s="36">
        <v>0.68</v>
      </c>
      <c r="G38" s="37">
        <v>1.62</v>
      </c>
      <c r="H38" s="37">
        <v>1.27</v>
      </c>
      <c r="I38" s="37">
        <v>0.98</v>
      </c>
      <c r="J38" s="38">
        <v>0.6</v>
      </c>
      <c r="K38" s="22"/>
      <c r="L38" s="22"/>
      <c r="M38" s="22"/>
      <c r="N38" s="22"/>
      <c r="O38" s="22"/>
      <c r="P38" s="22"/>
    </row>
    <row r="39" spans="1:16" ht="39" customHeight="1" x14ac:dyDescent="0.15">
      <c r="A39" s="22"/>
      <c r="B39" s="35"/>
      <c r="C39" s="1145" t="s">
        <v>573</v>
      </c>
      <c r="D39" s="1146"/>
      <c r="E39" s="1147"/>
      <c r="F39" s="36">
        <v>0.09</v>
      </c>
      <c r="G39" s="37">
        <v>0.08</v>
      </c>
      <c r="H39" s="37">
        <v>0.81</v>
      </c>
      <c r="I39" s="37">
        <v>0.25</v>
      </c>
      <c r="J39" s="38">
        <v>0.16</v>
      </c>
      <c r="K39" s="22"/>
      <c r="L39" s="22"/>
      <c r="M39" s="22"/>
      <c r="N39" s="22"/>
      <c r="O39" s="22"/>
      <c r="P39" s="22"/>
    </row>
    <row r="40" spans="1:16" ht="39" customHeight="1" x14ac:dyDescent="0.15">
      <c r="A40" s="22"/>
      <c r="B40" s="35"/>
      <c r="C40" s="1145" t="s">
        <v>574</v>
      </c>
      <c r="D40" s="1146"/>
      <c r="E40" s="1147"/>
      <c r="F40" s="36">
        <v>7.0000000000000007E-2</v>
      </c>
      <c r="G40" s="37">
        <v>0.06</v>
      </c>
      <c r="H40" s="37">
        <v>0.05</v>
      </c>
      <c r="I40" s="37">
        <v>0.04</v>
      </c>
      <c r="J40" s="38">
        <v>0.06</v>
      </c>
      <c r="K40" s="22"/>
      <c r="L40" s="22"/>
      <c r="M40" s="22"/>
      <c r="N40" s="22"/>
      <c r="O40" s="22"/>
      <c r="P40" s="22"/>
    </row>
    <row r="41" spans="1:16" ht="39" customHeight="1" x14ac:dyDescent="0.15">
      <c r="A41" s="22"/>
      <c r="B41" s="35"/>
      <c r="C41" s="1145" t="s">
        <v>575</v>
      </c>
      <c r="D41" s="1146"/>
      <c r="E41" s="1147"/>
      <c r="F41" s="36">
        <v>0.05</v>
      </c>
      <c r="G41" s="37">
        <v>0.06</v>
      </c>
      <c r="H41" s="37">
        <v>7.0000000000000007E-2</v>
      </c>
      <c r="I41" s="37">
        <v>0.04</v>
      </c>
      <c r="J41" s="38">
        <v>0.04</v>
      </c>
      <c r="K41" s="22"/>
      <c r="L41" s="22"/>
      <c r="M41" s="22"/>
      <c r="N41" s="22"/>
      <c r="O41" s="22"/>
      <c r="P41" s="22"/>
    </row>
    <row r="42" spans="1:16" ht="39" customHeight="1" x14ac:dyDescent="0.15">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577</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8xWosHfP+C5CpepDZJt3ooTbVYQ9SaeTbGKf67xC1NwWNPj4msxR8Zb8pMHnmhL19sZfViEiQor1kXXK/Xt1A==" saltValue="MRpCPEWJGy53xLCo5z6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463</v>
      </c>
      <c r="L45" s="60">
        <v>483</v>
      </c>
      <c r="M45" s="60">
        <v>581</v>
      </c>
      <c r="N45" s="60">
        <v>609</v>
      </c>
      <c r="O45" s="61">
        <v>659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14</v>
      </c>
      <c r="F48" s="1155"/>
      <c r="G48" s="1155"/>
      <c r="H48" s="1155"/>
      <c r="I48" s="1155"/>
      <c r="J48" s="1156"/>
      <c r="K48" s="63">
        <v>185</v>
      </c>
      <c r="L48" s="64">
        <v>185</v>
      </c>
      <c r="M48" s="64">
        <v>186</v>
      </c>
      <c r="N48" s="64">
        <v>188</v>
      </c>
      <c r="O48" s="65">
        <v>189</v>
      </c>
      <c r="P48" s="48"/>
      <c r="Q48" s="48"/>
      <c r="R48" s="48"/>
      <c r="S48" s="48"/>
      <c r="T48" s="48"/>
      <c r="U48" s="48"/>
    </row>
    <row r="49" spans="1:21" ht="30.75" customHeight="1" x14ac:dyDescent="0.15">
      <c r="A49" s="48"/>
      <c r="B49" s="1178"/>
      <c r="C49" s="1179"/>
      <c r="D49" s="62"/>
      <c r="E49" s="1155" t="s">
        <v>15</v>
      </c>
      <c r="F49" s="1155"/>
      <c r="G49" s="1155"/>
      <c r="H49" s="1155"/>
      <c r="I49" s="1155"/>
      <c r="J49" s="1156"/>
      <c r="K49" s="63">
        <v>6</v>
      </c>
      <c r="L49" s="64">
        <v>22</v>
      </c>
      <c r="M49" s="64">
        <v>22</v>
      </c>
      <c r="N49" s="64">
        <v>23</v>
      </c>
      <c r="O49" s="65">
        <v>26</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522</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522</v>
      </c>
      <c r="L51" s="64">
        <v>0</v>
      </c>
      <c r="M51" s="64" t="s">
        <v>522</v>
      </c>
      <c r="N51" s="64" t="s">
        <v>522</v>
      </c>
      <c r="O51" s="65" t="s">
        <v>522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514</v>
      </c>
      <c r="L52" s="64">
        <v>520</v>
      </c>
      <c r="M52" s="64">
        <v>553</v>
      </c>
      <c r="N52" s="64">
        <v>577</v>
      </c>
      <c r="O52" s="65">
        <v>611</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140</v>
      </c>
      <c r="L53" s="69">
        <v>170</v>
      </c>
      <c r="M53" s="69">
        <v>236</v>
      </c>
      <c r="N53" s="69">
        <v>243</v>
      </c>
      <c r="O53" s="70">
        <v>263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597</v>
      </c>
      <c r="L58" s="84" t="s">
        <v>597</v>
      </c>
      <c r="M58" s="84" t="s">
        <v>597</v>
      </c>
      <c r="N58" s="84" t="s">
        <v>597</v>
      </c>
      <c r="O58" s="85" t="s">
        <v>597</v>
      </c>
    </row>
    <row r="59" spans="1:21" ht="31.5" customHeight="1" x14ac:dyDescent="0.15">
      <c r="B59" s="1163"/>
      <c r="C59" s="1164"/>
      <c r="D59" s="1170" t="s">
        <v>27</v>
      </c>
      <c r="E59" s="1171"/>
      <c r="F59" s="1171"/>
      <c r="G59" s="1171"/>
      <c r="H59" s="1171"/>
      <c r="I59" s="1171"/>
      <c r="J59" s="1172"/>
      <c r="K59" s="86" t="s">
        <v>597</v>
      </c>
      <c r="L59" s="87" t="s">
        <v>597</v>
      </c>
      <c r="M59" s="87" t="s">
        <v>597</v>
      </c>
      <c r="N59" s="87" t="s">
        <v>597</v>
      </c>
      <c r="O59" s="88" t="s">
        <v>597</v>
      </c>
    </row>
    <row r="60" spans="1:21" ht="31.5" customHeight="1" thickBot="1" x14ac:dyDescent="0.2">
      <c r="B60" s="1165"/>
      <c r="C60" s="1166"/>
      <c r="D60" s="1173" t="s">
        <v>28</v>
      </c>
      <c r="E60" s="1174"/>
      <c r="F60" s="1174"/>
      <c r="G60" s="1174"/>
      <c r="H60" s="1174"/>
      <c r="I60" s="1174"/>
      <c r="J60" s="1175"/>
      <c r="K60" s="89" t="s">
        <v>597</v>
      </c>
      <c r="L60" s="90" t="s">
        <v>597</v>
      </c>
      <c r="M60" s="90" t="s">
        <v>597</v>
      </c>
      <c r="N60" s="90" t="s">
        <v>597</v>
      </c>
      <c r="O60" s="91" t="s">
        <v>597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GUfxkpoKyLHRNETcmyJ3MggL2LPPGQL9YrvhIxR80xEBBAauMiuylmX7r8sD1l0hmrr+IYx2a2FEDZFxID1XA==" saltValue="grv4bD9P7uAG/uNJDzys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s="96" customFormat="1" ht="15" customHeight="1" x14ac:dyDescent="0.15"/>
    <row r="2" s="96" customFormat="1" ht="15" customHeight="1" x14ac:dyDescent="0.15"/>
    <row r="3" s="96" customFormat="1" ht="15" customHeight="1" x14ac:dyDescent="0.15"/>
    <row r="4" s="96" customFormat="1" ht="15" customHeight="1" x14ac:dyDescent="0.15"/>
    <row r="5" s="96" customFormat="1" ht="15" customHeight="1" x14ac:dyDescent="0.15"/>
    <row r="6" s="96" customFormat="1" ht="15" customHeight="1" x14ac:dyDescent="0.15"/>
    <row r="7" s="96" customFormat="1" ht="15" customHeight="1" x14ac:dyDescent="0.15"/>
    <row r="8" s="96" customFormat="1" ht="15" customHeight="1" x14ac:dyDescent="0.15"/>
    <row r="9" s="96" customFormat="1" ht="15" customHeight="1" x14ac:dyDescent="0.15"/>
    <row r="10" s="96" customFormat="1" ht="15" customHeight="1" x14ac:dyDescent="0.15"/>
    <row r="11" s="96" customFormat="1" ht="15" customHeight="1" x14ac:dyDescent="0.15"/>
    <row r="12" s="96" customFormat="1" ht="15" customHeight="1" x14ac:dyDescent="0.15"/>
    <row r="13" s="96" customFormat="1" ht="15" customHeight="1" x14ac:dyDescent="0.15"/>
    <row r="14" s="96" customFormat="1" ht="15" customHeight="1" x14ac:dyDescent="0.15"/>
    <row r="15" s="96" customFormat="1" ht="15" customHeight="1" x14ac:dyDescent="0.15"/>
    <row r="16" s="96" customFormat="1" ht="15" customHeight="1" x14ac:dyDescent="0.15"/>
    <row r="17" s="96" customFormat="1" ht="15" customHeight="1" x14ac:dyDescent="0.15"/>
    <row r="18" s="96" customFormat="1" ht="15" customHeight="1" x14ac:dyDescent="0.15"/>
    <row r="19" s="96" customFormat="1" ht="15" customHeight="1" x14ac:dyDescent="0.15"/>
    <row r="20" s="96" customFormat="1" ht="15" customHeight="1" x14ac:dyDescent="0.15"/>
    <row r="21" s="96" customFormat="1" ht="15" customHeight="1" x14ac:dyDescent="0.15"/>
    <row r="22" s="96" customFormat="1" ht="15" customHeight="1" x14ac:dyDescent="0.15"/>
    <row r="23" s="96" customFormat="1" ht="15" customHeight="1" x14ac:dyDescent="0.15"/>
    <row r="24" s="96" customFormat="1" ht="15" customHeight="1" x14ac:dyDescent="0.15"/>
    <row r="25" s="96" customFormat="1" ht="15" customHeight="1" x14ac:dyDescent="0.15"/>
    <row r="26" s="96" customFormat="1" ht="15" customHeight="1" x14ac:dyDescent="0.15"/>
    <row r="27" s="96" customFormat="1" ht="15" customHeight="1" x14ac:dyDescent="0.15"/>
    <row r="28" s="96" customFormat="1" ht="15" customHeight="1" x14ac:dyDescent="0.15"/>
    <row r="29" s="96" customFormat="1" ht="15" customHeight="1" x14ac:dyDescent="0.15"/>
    <row r="30" s="96" customFormat="1" ht="15" customHeight="1" x14ac:dyDescent="0.15"/>
    <row r="31" s="96" customFormat="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563</v>
      </c>
      <c r="J40" s="103" t="s">
        <v>564</v>
      </c>
      <c r="K40" s="103" t="s">
        <v>565</v>
      </c>
      <c r="L40" s="103" t="s">
        <v>566</v>
      </c>
      <c r="M40" s="104" t="s">
        <v>567</v>
      </c>
    </row>
    <row r="41" spans="2:13" ht="27.75" customHeight="1" x14ac:dyDescent="0.15">
      <c r="B41" s="1196" t="s">
        <v>31</v>
      </c>
      <c r="C41" s="1197"/>
      <c r="D41" s="105"/>
      <c r="E41" s="1198" t="s">
        <v>32</v>
      </c>
      <c r="F41" s="1198"/>
      <c r="G41" s="1198"/>
      <c r="H41" s="1199"/>
      <c r="I41" s="355">
        <v>5911</v>
      </c>
      <c r="J41" s="356">
        <v>5978</v>
      </c>
      <c r="K41" s="356">
        <v>5815</v>
      </c>
      <c r="L41" s="356">
        <v>5585</v>
      </c>
      <c r="M41" s="357">
        <v>5349</v>
      </c>
    </row>
    <row r="42" spans="2:13" ht="27.75" customHeight="1" x14ac:dyDescent="0.15">
      <c r="B42" s="1186"/>
      <c r="C42" s="1187"/>
      <c r="D42" s="106"/>
      <c r="E42" s="1190" t="s">
        <v>33</v>
      </c>
      <c r="F42" s="1190"/>
      <c r="G42" s="1190"/>
      <c r="H42" s="1191"/>
      <c r="I42" s="358" t="s">
        <v>522</v>
      </c>
      <c r="J42" s="359" t="s">
        <v>522</v>
      </c>
      <c r="K42" s="359" t="s">
        <v>522</v>
      </c>
      <c r="L42" s="359" t="s">
        <v>522</v>
      </c>
      <c r="M42" s="360" t="s">
        <v>522</v>
      </c>
    </row>
    <row r="43" spans="2:13" ht="27.75" customHeight="1" x14ac:dyDescent="0.15">
      <c r="B43" s="1186"/>
      <c r="C43" s="1187"/>
      <c r="D43" s="106"/>
      <c r="E43" s="1190" t="s">
        <v>34</v>
      </c>
      <c r="F43" s="1190"/>
      <c r="G43" s="1190"/>
      <c r="H43" s="1191"/>
      <c r="I43" s="358">
        <v>1904</v>
      </c>
      <c r="J43" s="359">
        <v>1812</v>
      </c>
      <c r="K43" s="359">
        <v>1693</v>
      </c>
      <c r="L43" s="359">
        <v>1560</v>
      </c>
      <c r="M43" s="360">
        <v>1440</v>
      </c>
    </row>
    <row r="44" spans="2:13" ht="27.75" customHeight="1" x14ac:dyDescent="0.15">
      <c r="B44" s="1186"/>
      <c r="C44" s="1187"/>
      <c r="D44" s="106"/>
      <c r="E44" s="1190" t="s">
        <v>35</v>
      </c>
      <c r="F44" s="1190"/>
      <c r="G44" s="1190"/>
      <c r="H44" s="1191"/>
      <c r="I44" s="358">
        <v>145</v>
      </c>
      <c r="J44" s="359">
        <v>139</v>
      </c>
      <c r="K44" s="359">
        <v>120</v>
      </c>
      <c r="L44" s="359">
        <v>98</v>
      </c>
      <c r="M44" s="360">
        <v>76</v>
      </c>
    </row>
    <row r="45" spans="2:13" ht="27.75" customHeight="1" x14ac:dyDescent="0.15">
      <c r="B45" s="1186"/>
      <c r="C45" s="1187"/>
      <c r="D45" s="106"/>
      <c r="E45" s="1190" t="s">
        <v>36</v>
      </c>
      <c r="F45" s="1190"/>
      <c r="G45" s="1190"/>
      <c r="H45" s="1191"/>
      <c r="I45" s="358">
        <v>840</v>
      </c>
      <c r="J45" s="359">
        <v>819</v>
      </c>
      <c r="K45" s="359">
        <v>798</v>
      </c>
      <c r="L45" s="359">
        <v>779</v>
      </c>
      <c r="M45" s="360">
        <v>757</v>
      </c>
    </row>
    <row r="46" spans="2:13" ht="27.75" customHeight="1" x14ac:dyDescent="0.15">
      <c r="B46" s="1186"/>
      <c r="C46" s="1187"/>
      <c r="D46" s="107"/>
      <c r="E46" s="1190" t="s">
        <v>37</v>
      </c>
      <c r="F46" s="1190"/>
      <c r="G46" s="1190"/>
      <c r="H46" s="1191"/>
      <c r="I46" s="358" t="s">
        <v>522</v>
      </c>
      <c r="J46" s="359" t="s">
        <v>522</v>
      </c>
      <c r="K46" s="359" t="s">
        <v>522</v>
      </c>
      <c r="L46" s="359" t="s">
        <v>522</v>
      </c>
      <c r="M46" s="360" t="s">
        <v>522</v>
      </c>
    </row>
    <row r="47" spans="2:13" ht="27.75" customHeight="1" x14ac:dyDescent="0.15">
      <c r="B47" s="1186"/>
      <c r="C47" s="1187"/>
      <c r="D47" s="108"/>
      <c r="E47" s="1200" t="s">
        <v>38</v>
      </c>
      <c r="F47" s="1201"/>
      <c r="G47" s="1201"/>
      <c r="H47" s="1202"/>
      <c r="I47" s="358" t="s">
        <v>522</v>
      </c>
      <c r="J47" s="359" t="s">
        <v>522</v>
      </c>
      <c r="K47" s="359" t="s">
        <v>522</v>
      </c>
      <c r="L47" s="359" t="s">
        <v>522</v>
      </c>
      <c r="M47" s="360" t="s">
        <v>522</v>
      </c>
    </row>
    <row r="48" spans="2:13" ht="27.75" customHeight="1" x14ac:dyDescent="0.15">
      <c r="B48" s="1186"/>
      <c r="C48" s="1187"/>
      <c r="D48" s="106"/>
      <c r="E48" s="1190" t="s">
        <v>39</v>
      </c>
      <c r="F48" s="1190"/>
      <c r="G48" s="1190"/>
      <c r="H48" s="1191"/>
      <c r="I48" s="358" t="s">
        <v>522</v>
      </c>
      <c r="J48" s="359" t="s">
        <v>522</v>
      </c>
      <c r="K48" s="359" t="s">
        <v>522</v>
      </c>
      <c r="L48" s="359" t="s">
        <v>522</v>
      </c>
      <c r="M48" s="360" t="s">
        <v>522</v>
      </c>
    </row>
    <row r="49" spans="2:13" ht="27.75" customHeight="1" x14ac:dyDescent="0.15">
      <c r="B49" s="1188"/>
      <c r="C49" s="1189"/>
      <c r="D49" s="106"/>
      <c r="E49" s="1190" t="s">
        <v>40</v>
      </c>
      <c r="F49" s="1190"/>
      <c r="G49" s="1190"/>
      <c r="H49" s="1191"/>
      <c r="I49" s="358" t="s">
        <v>522</v>
      </c>
      <c r="J49" s="359" t="s">
        <v>522</v>
      </c>
      <c r="K49" s="359" t="s">
        <v>522</v>
      </c>
      <c r="L49" s="359" t="s">
        <v>522</v>
      </c>
      <c r="M49" s="360" t="s">
        <v>522</v>
      </c>
    </row>
    <row r="50" spans="2:13" ht="27.75" customHeight="1" x14ac:dyDescent="0.15">
      <c r="B50" s="1184" t="s">
        <v>41</v>
      </c>
      <c r="C50" s="1185"/>
      <c r="D50" s="109"/>
      <c r="E50" s="1190" t="s">
        <v>42</v>
      </c>
      <c r="F50" s="1190"/>
      <c r="G50" s="1190"/>
      <c r="H50" s="1191"/>
      <c r="I50" s="358">
        <v>2102</v>
      </c>
      <c r="J50" s="359">
        <v>2321</v>
      </c>
      <c r="K50" s="359">
        <v>2402</v>
      </c>
      <c r="L50" s="359">
        <v>2756</v>
      </c>
      <c r="M50" s="360">
        <v>2967</v>
      </c>
    </row>
    <row r="51" spans="2:13" ht="27.75" customHeight="1" x14ac:dyDescent="0.15">
      <c r="B51" s="1186"/>
      <c r="C51" s="1187"/>
      <c r="D51" s="106"/>
      <c r="E51" s="1190" t="s">
        <v>43</v>
      </c>
      <c r="F51" s="1190"/>
      <c r="G51" s="1190"/>
      <c r="H51" s="1191"/>
      <c r="I51" s="358">
        <v>213</v>
      </c>
      <c r="J51" s="359">
        <v>260</v>
      </c>
      <c r="K51" s="359">
        <v>244</v>
      </c>
      <c r="L51" s="359">
        <v>230</v>
      </c>
      <c r="M51" s="360">
        <v>213</v>
      </c>
    </row>
    <row r="52" spans="2:13" ht="27.75" customHeight="1" x14ac:dyDescent="0.15">
      <c r="B52" s="1188"/>
      <c r="C52" s="1189"/>
      <c r="D52" s="106"/>
      <c r="E52" s="1190" t="s">
        <v>44</v>
      </c>
      <c r="F52" s="1190"/>
      <c r="G52" s="1190"/>
      <c r="H52" s="1191"/>
      <c r="I52" s="358">
        <v>5712</v>
      </c>
      <c r="J52" s="359">
        <v>5625</v>
      </c>
      <c r="K52" s="359">
        <v>5457</v>
      </c>
      <c r="L52" s="359">
        <v>5180</v>
      </c>
      <c r="M52" s="360">
        <v>4900</v>
      </c>
    </row>
    <row r="53" spans="2:13" ht="27.75" customHeight="1" thickBot="1" x14ac:dyDescent="0.2">
      <c r="B53" s="1192" t="s">
        <v>45</v>
      </c>
      <c r="C53" s="1193"/>
      <c r="D53" s="110"/>
      <c r="E53" s="1194" t="s">
        <v>46</v>
      </c>
      <c r="F53" s="1194"/>
      <c r="G53" s="1194"/>
      <c r="H53" s="1195"/>
      <c r="I53" s="361">
        <v>772</v>
      </c>
      <c r="J53" s="362">
        <v>543</v>
      </c>
      <c r="K53" s="362">
        <v>322</v>
      </c>
      <c r="L53" s="362">
        <v>-144</v>
      </c>
      <c r="M53" s="363">
        <v>-457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teW2kAp8r1Mx2yxtKJfNF3elaEIA5/AASuIZk0MnlfVr2GjbGfDu31ly9DSzshXnJA+wrUr0CydyVD4e86d7Q==" saltValue="slHdMP2BQhHQl+LHuYCw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9"/>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49</v>
      </c>
      <c r="D55" s="1211"/>
      <c r="E55" s="1212"/>
      <c r="F55" s="122">
        <v>742</v>
      </c>
      <c r="G55" s="122">
        <v>830</v>
      </c>
      <c r="H55" s="123">
        <v>1056</v>
      </c>
    </row>
    <row r="56" spans="2:8" ht="52.5" customHeight="1" x14ac:dyDescent="0.15">
      <c r="B56" s="124"/>
      <c r="C56" s="1213" t="s">
        <v>50</v>
      </c>
      <c r="D56" s="1213"/>
      <c r="E56" s="1214"/>
      <c r="F56" s="125">
        <v>144</v>
      </c>
      <c r="G56" s="125">
        <v>190</v>
      </c>
      <c r="H56" s="126">
        <v>198</v>
      </c>
    </row>
    <row r="57" spans="2:8" ht="53.25" customHeight="1" x14ac:dyDescent="0.15">
      <c r="B57" s="124"/>
      <c r="C57" s="1215" t="s">
        <v>51</v>
      </c>
      <c r="D57" s="1215"/>
      <c r="E57" s="1216"/>
      <c r="F57" s="127">
        <v>985</v>
      </c>
      <c r="G57" s="127">
        <v>1178</v>
      </c>
      <c r="H57" s="128">
        <v>1141</v>
      </c>
    </row>
    <row r="58" spans="2:8" ht="45.75" customHeight="1" x14ac:dyDescent="0.15">
      <c r="B58" s="129"/>
      <c r="C58" s="1203" t="s">
        <v>584</v>
      </c>
      <c r="D58" s="1204"/>
      <c r="E58" s="1205"/>
      <c r="F58" s="130">
        <v>690</v>
      </c>
      <c r="G58" s="130">
        <v>690</v>
      </c>
      <c r="H58" s="131">
        <v>691</v>
      </c>
    </row>
    <row r="59" spans="2:8" ht="45.75" customHeight="1" x14ac:dyDescent="0.15">
      <c r="B59" s="129"/>
      <c r="C59" s="1203" t="s">
        <v>585</v>
      </c>
      <c r="D59" s="1204"/>
      <c r="E59" s="1205"/>
      <c r="F59" s="130">
        <v>263</v>
      </c>
      <c r="G59" s="130">
        <v>234</v>
      </c>
      <c r="H59" s="131">
        <v>202</v>
      </c>
    </row>
    <row r="60" spans="2:8" ht="45.75" customHeight="1" x14ac:dyDescent="0.15">
      <c r="B60" s="129"/>
      <c r="C60" s="1203" t="s">
        <v>586</v>
      </c>
      <c r="D60" s="1204"/>
      <c r="E60" s="1205"/>
      <c r="F60" s="130">
        <v>50</v>
      </c>
      <c r="G60" s="130">
        <v>100</v>
      </c>
      <c r="H60" s="131">
        <v>100</v>
      </c>
    </row>
    <row r="61" spans="2:8" ht="45.75" customHeight="1" x14ac:dyDescent="0.15">
      <c r="B61" s="129"/>
      <c r="C61" s="1203" t="s">
        <v>587</v>
      </c>
      <c r="D61" s="1204"/>
      <c r="E61" s="1205"/>
      <c r="F61" s="130">
        <v>50</v>
      </c>
      <c r="G61" s="130">
        <v>50</v>
      </c>
      <c r="H61" s="131">
        <v>50</v>
      </c>
    </row>
    <row r="62" spans="2:8" ht="45.75" customHeight="1" thickBot="1" x14ac:dyDescent="0.2">
      <c r="B62" s="132"/>
      <c r="C62" s="1206" t="s">
        <v>588</v>
      </c>
      <c r="D62" s="1207"/>
      <c r="E62" s="1208"/>
      <c r="F62" s="133">
        <v>30</v>
      </c>
      <c r="G62" s="133">
        <v>29</v>
      </c>
      <c r="H62" s="134">
        <v>29</v>
      </c>
    </row>
    <row r="63" spans="2:8" ht="52.5" customHeight="1" thickBot="1" x14ac:dyDescent="0.2">
      <c r="B63" s="135"/>
      <c r="C63" s="1209" t="s">
        <v>52</v>
      </c>
      <c r="D63" s="1209"/>
      <c r="E63" s="1210"/>
      <c r="F63" s="136">
        <v>1871</v>
      </c>
      <c r="G63" s="136">
        <v>2197</v>
      </c>
      <c r="H63" s="137">
        <v>2395</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sheetData>
  <sheetProtection algorithmName="SHA-512" hashValue="ZaVKgM+d9SRmyOhTZIoRzNLEQXCcmAZgOC25ykNDvYj1kgDJB4eUpHSzhA10HqTGp0ar5OS+PLmpmbjJcphvHQ==" saltValue="cRMYd9VL/e+3KwaLqz3z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94738</v>
      </c>
      <c r="E3" s="156"/>
      <c r="F3" s="157">
        <v>114790</v>
      </c>
      <c r="G3" s="158"/>
      <c r="H3" s="159"/>
    </row>
    <row r="4" spans="1:8" x14ac:dyDescent="0.15">
      <c r="A4" s="160"/>
      <c r="B4" s="161"/>
      <c r="C4" s="162"/>
      <c r="D4" s="163">
        <v>61093</v>
      </c>
      <c r="E4" s="164"/>
      <c r="F4" s="165">
        <v>55601</v>
      </c>
      <c r="G4" s="166"/>
      <c r="H4" s="167"/>
    </row>
    <row r="5" spans="1:8" x14ac:dyDescent="0.15">
      <c r="A5" s="148" t="s">
        <v>555</v>
      </c>
      <c r="B5" s="153"/>
      <c r="C5" s="154"/>
      <c r="D5" s="155">
        <v>92633</v>
      </c>
      <c r="E5" s="156"/>
      <c r="F5" s="157">
        <v>126262</v>
      </c>
      <c r="G5" s="158"/>
      <c r="H5" s="159"/>
    </row>
    <row r="6" spans="1:8" x14ac:dyDescent="0.15">
      <c r="A6" s="160"/>
      <c r="B6" s="161"/>
      <c r="C6" s="162"/>
      <c r="D6" s="163">
        <v>51377</v>
      </c>
      <c r="E6" s="164"/>
      <c r="F6" s="165">
        <v>56769</v>
      </c>
      <c r="G6" s="166"/>
      <c r="H6" s="167"/>
    </row>
    <row r="7" spans="1:8" x14ac:dyDescent="0.15">
      <c r="A7" s="148" t="s">
        <v>556</v>
      </c>
      <c r="B7" s="153"/>
      <c r="C7" s="154"/>
      <c r="D7" s="155">
        <v>69540</v>
      </c>
      <c r="E7" s="156"/>
      <c r="F7" s="157">
        <v>126525</v>
      </c>
      <c r="G7" s="158"/>
      <c r="H7" s="159"/>
    </row>
    <row r="8" spans="1:8" x14ac:dyDescent="0.15">
      <c r="A8" s="160"/>
      <c r="B8" s="161"/>
      <c r="C8" s="162"/>
      <c r="D8" s="163">
        <v>36414</v>
      </c>
      <c r="E8" s="164"/>
      <c r="F8" s="165">
        <v>67052</v>
      </c>
      <c r="G8" s="166"/>
      <c r="H8" s="167"/>
    </row>
    <row r="9" spans="1:8" x14ac:dyDescent="0.15">
      <c r="A9" s="148" t="s">
        <v>557</v>
      </c>
      <c r="B9" s="153"/>
      <c r="C9" s="154"/>
      <c r="D9" s="155">
        <v>65468</v>
      </c>
      <c r="E9" s="156"/>
      <c r="F9" s="157">
        <v>122054</v>
      </c>
      <c r="G9" s="158"/>
      <c r="H9" s="159"/>
    </row>
    <row r="10" spans="1:8" x14ac:dyDescent="0.15">
      <c r="A10" s="160"/>
      <c r="B10" s="161"/>
      <c r="C10" s="162"/>
      <c r="D10" s="163">
        <v>37453</v>
      </c>
      <c r="E10" s="164"/>
      <c r="F10" s="165">
        <v>68298</v>
      </c>
      <c r="G10" s="166"/>
      <c r="H10" s="167"/>
    </row>
    <row r="11" spans="1:8" x14ac:dyDescent="0.15">
      <c r="A11" s="148" t="s">
        <v>558</v>
      </c>
      <c r="B11" s="153"/>
      <c r="C11" s="154"/>
      <c r="D11" s="155">
        <v>107864</v>
      </c>
      <c r="E11" s="156"/>
      <c r="F11" s="157">
        <v>111644</v>
      </c>
      <c r="G11" s="158"/>
      <c r="H11" s="159"/>
    </row>
    <row r="12" spans="1:8" x14ac:dyDescent="0.15">
      <c r="A12" s="160"/>
      <c r="B12" s="161"/>
      <c r="C12" s="168"/>
      <c r="D12" s="163">
        <v>65277</v>
      </c>
      <c r="E12" s="164"/>
      <c r="F12" s="165">
        <v>66606</v>
      </c>
      <c r="G12" s="166"/>
      <c r="H12" s="167"/>
    </row>
    <row r="13" spans="1:8" x14ac:dyDescent="0.15">
      <c r="A13" s="148"/>
      <c r="B13" s="153"/>
      <c r="C13" s="169"/>
      <c r="D13" s="170">
        <v>86049</v>
      </c>
      <c r="E13" s="171"/>
      <c r="F13" s="172">
        <v>120255</v>
      </c>
      <c r="G13" s="173"/>
      <c r="H13" s="159"/>
    </row>
    <row r="14" spans="1:8" x14ac:dyDescent="0.15">
      <c r="A14" s="160"/>
      <c r="B14" s="161"/>
      <c r="C14" s="162"/>
      <c r="D14" s="163">
        <v>50323</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5.18</v>
      </c>
      <c r="C19" s="174">
        <f>ROUND(VALUE(SUBSTITUTE(実質収支比率等に係る経年分析!G$48,"▲","-")),2)</f>
        <v>5.35</v>
      </c>
      <c r="D19" s="174">
        <f>ROUND(VALUE(SUBSTITUTE(実質収支比率等に係る経年分析!H$48,"▲","-")),2)</f>
        <v>8.7899999999999991</v>
      </c>
      <c r="E19" s="174">
        <f>ROUND(VALUE(SUBSTITUTE(実質収支比率等に係る経年分析!I$48,"▲","-")),2)</f>
        <v>8.5299999999999994</v>
      </c>
      <c r="F19" s="174">
        <f>ROUND(VALUE(SUBSTITUTE(実質収支比率等に係る経年分析!J$48,"▲","-")),2)</f>
        <v>8.36</v>
      </c>
    </row>
    <row r="20" spans="1:11" x14ac:dyDescent="0.15">
      <c r="A20" s="174" t="s">
        <v>56</v>
      </c>
      <c r="B20" s="174">
        <f>ROUND(VALUE(SUBSTITUTE(実質収支比率等に係る経年分析!F$47,"▲","-")),2)</f>
        <v>23.83</v>
      </c>
      <c r="C20" s="174">
        <f>ROUND(VALUE(SUBSTITUTE(実質収支比率等に係る経年分析!G$47,"▲","-")),2)</f>
        <v>26.7</v>
      </c>
      <c r="D20" s="174">
        <f>ROUND(VALUE(SUBSTITUTE(実質収支比率等に係る経年分析!H$47,"▲","-")),2)</f>
        <v>22.09</v>
      </c>
      <c r="E20" s="174">
        <f>ROUND(VALUE(SUBSTITUTE(実質収支比率等に係る経年分析!I$47,"▲","-")),2)</f>
        <v>23.09</v>
      </c>
      <c r="F20" s="174">
        <f>ROUND(VALUE(SUBSTITUTE(実質収支比率等に係る経年分析!J$47,"▲","-")),2)</f>
        <v>30.06</v>
      </c>
    </row>
    <row r="21" spans="1:11" x14ac:dyDescent="0.15">
      <c r="A21" s="174" t="s">
        <v>57</v>
      </c>
      <c r="B21" s="174">
        <f>IF(ISNUMBER(VALUE(SUBSTITUTE(実質収支比率等に係る経年分析!F$49,"▲","-"))),ROUND(VALUE(SUBSTITUTE(実質収支比率等に係る経年分析!F$49,"▲","-")),2),NA())</f>
        <v>0.63</v>
      </c>
      <c r="C21" s="174">
        <f>IF(ISNUMBER(VALUE(SUBSTITUTE(実質収支比率等に係る経年分析!G$49,"▲","-"))),ROUND(VALUE(SUBSTITUTE(実質収支比率等に係る経年分析!G$49,"▲","-")),2),NA())</f>
        <v>3.13</v>
      </c>
      <c r="D21" s="174">
        <f>IF(ISNUMBER(VALUE(SUBSTITUTE(実質収支比率等に係る経年分析!H$49,"▲","-"))),ROUND(VALUE(SUBSTITUTE(実質収支比率等に係る経年分析!H$49,"▲","-")),2),NA())</f>
        <v>0.94</v>
      </c>
      <c r="E21" s="174">
        <f>IF(ISNUMBER(VALUE(SUBSTITUTE(実質収支比率等に係る経年分析!I$49,"▲","-"))),ROUND(VALUE(SUBSTITUTE(実質収支比率等に係る経年分析!I$49,"▲","-")),2),NA())</f>
        <v>2.76</v>
      </c>
      <c r="F21" s="174">
        <f>IF(ISNUMBER(VALUE(SUBSTITUTE(実質収支比率等に係る経年分析!J$49,"▲","-"))),ROUND(VALUE(SUBSTITUTE(実質収支比率等に係る経年分析!J$49,"▲","-")),2),NA())</f>
        <v>6.08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v>
      </c>
    </row>
    <row r="33" spans="1:16" x14ac:dyDescent="0.15">
      <c r="A33" s="175" t="str">
        <f>IF(連結実質赤字比率に係る赤字・黒字の構成分析!C$37="",NA(),連結実質赤字比率に係る赤字・黒字の構成分析!C$37)</f>
        <v>宅地造成事業特別会計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514</v>
      </c>
      <c r="E42" s="176"/>
      <c r="F42" s="176"/>
      <c r="G42" s="176">
        <f>'実質公債費比率（分子）の構造'!L$52</f>
        <v>520</v>
      </c>
      <c r="H42" s="176"/>
      <c r="I42" s="176"/>
      <c r="J42" s="176">
        <f>'実質公債費比率（分子）の構造'!M$52</f>
        <v>553</v>
      </c>
      <c r="K42" s="176"/>
      <c r="L42" s="176"/>
      <c r="M42" s="176">
        <f>'実質公債費比率（分子）の構造'!N$52</f>
        <v>577</v>
      </c>
      <c r="N42" s="176"/>
      <c r="O42" s="176"/>
      <c r="P42" s="176">
        <f>'実質公債費比率（分子）の構造'!O$52</f>
        <v>611</v>
      </c>
    </row>
    <row r="43" spans="1:16" x14ac:dyDescent="0.15">
      <c r="A43" s="176" t="s">
        <v>65</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6</v>
      </c>
      <c r="C45" s="176"/>
      <c r="D45" s="176"/>
      <c r="E45" s="176">
        <f>'実質公債費比率（分子）の構造'!L$49</f>
        <v>22</v>
      </c>
      <c r="F45" s="176"/>
      <c r="G45" s="176"/>
      <c r="H45" s="176">
        <f>'実質公債費比率（分子）の構造'!M$49</f>
        <v>22</v>
      </c>
      <c r="I45" s="176"/>
      <c r="J45" s="176"/>
      <c r="K45" s="176">
        <f>'実質公債費比率（分子）の構造'!N$49</f>
        <v>23</v>
      </c>
      <c r="L45" s="176"/>
      <c r="M45" s="176"/>
      <c r="N45" s="176">
        <f>'実質公債費比率（分子）の構造'!O$49</f>
        <v>26</v>
      </c>
      <c r="O45" s="176"/>
      <c r="P45" s="176"/>
    </row>
    <row r="46" spans="1:16" x14ac:dyDescent="0.15">
      <c r="A46" s="176" t="s">
        <v>68</v>
      </c>
      <c r="B46" s="176">
        <f>'実質公債費比率（分子）の構造'!K$48</f>
        <v>185</v>
      </c>
      <c r="C46" s="176"/>
      <c r="D46" s="176"/>
      <c r="E46" s="176">
        <f>'実質公債費比率（分子）の構造'!L$48</f>
        <v>185</v>
      </c>
      <c r="F46" s="176"/>
      <c r="G46" s="176"/>
      <c r="H46" s="176">
        <f>'実質公債費比率（分子）の構造'!M$48</f>
        <v>186</v>
      </c>
      <c r="I46" s="176"/>
      <c r="J46" s="176"/>
      <c r="K46" s="176">
        <f>'実質公債費比率（分子）の構造'!N$48</f>
        <v>188</v>
      </c>
      <c r="L46" s="176"/>
      <c r="M46" s="176"/>
      <c r="N46" s="176">
        <f>'実質公債費比率（分子）の構造'!O$48</f>
        <v>189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463</v>
      </c>
      <c r="C49" s="176"/>
      <c r="D49" s="176"/>
      <c r="E49" s="176">
        <f>'実質公債費比率（分子）の構造'!L$45</f>
        <v>483</v>
      </c>
      <c r="F49" s="176"/>
      <c r="G49" s="176"/>
      <c r="H49" s="176">
        <f>'実質公債費比率（分子）の構造'!M$45</f>
        <v>581</v>
      </c>
      <c r="I49" s="176"/>
      <c r="J49" s="176"/>
      <c r="K49" s="176">
        <f>'実質公債費比率（分子）の構造'!N$45</f>
        <v>609</v>
      </c>
      <c r="L49" s="176"/>
      <c r="M49" s="176"/>
      <c r="N49" s="176">
        <f>'実質公債費比率（分子）の構造'!O$45</f>
        <v>659</v>
      </c>
      <c r="O49" s="176"/>
      <c r="P49" s="176"/>
    </row>
    <row r="50" spans="1:16" x14ac:dyDescent="0.15">
      <c r="A50" s="176" t="s">
        <v>72</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170</v>
      </c>
      <c r="G50" s="176" t="e">
        <f>NA()</f>
        <v>#N/A</v>
      </c>
      <c r="H50" s="176" t="e">
        <f>NA()</f>
        <v>#N/A</v>
      </c>
      <c r="I50" s="176">
        <f>IF(ISNUMBER('実質公債費比率（分子）の構造'!M$53),'実質公債費比率（分子）の構造'!M$53,NA())</f>
        <v>236</v>
      </c>
      <c r="J50" s="176" t="e">
        <f>NA()</f>
        <v>#N/A</v>
      </c>
      <c r="K50" s="176" t="e">
        <f>NA()</f>
        <v>#N/A</v>
      </c>
      <c r="L50" s="176">
        <f>IF(ISNUMBER('実質公債費比率（分子）の構造'!N$53),'実質公債費比率（分子）の構造'!N$53,NA())</f>
        <v>243</v>
      </c>
      <c r="M50" s="176" t="e">
        <f>NA()</f>
        <v>#N/A</v>
      </c>
      <c r="N50" s="176" t="e">
        <f>NA()</f>
        <v>#N/A</v>
      </c>
      <c r="O50" s="176">
        <f>IF(ISNUMBER('実質公債費比率（分子）の構造'!O$53),'実質公債費比率（分子）の構造'!O$53,NA())</f>
        <v>263</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5712</v>
      </c>
      <c r="E56" s="175"/>
      <c r="F56" s="175"/>
      <c r="G56" s="175">
        <f>'将来負担比率（分子）の構造'!J$52</f>
        <v>5625</v>
      </c>
      <c r="H56" s="175"/>
      <c r="I56" s="175"/>
      <c r="J56" s="175">
        <f>'将来負担比率（分子）の構造'!K$52</f>
        <v>5457</v>
      </c>
      <c r="K56" s="175"/>
      <c r="L56" s="175"/>
      <c r="M56" s="175">
        <f>'将来負担比率（分子）の構造'!L$52</f>
        <v>5180</v>
      </c>
      <c r="N56" s="175"/>
      <c r="O56" s="175"/>
      <c r="P56" s="175">
        <f>'将来負担比率（分子）の構造'!M$52</f>
        <v>4900</v>
      </c>
    </row>
    <row r="57" spans="1:16" x14ac:dyDescent="0.15">
      <c r="A57" s="175" t="s">
        <v>43</v>
      </c>
      <c r="B57" s="175"/>
      <c r="C57" s="175"/>
      <c r="D57" s="175">
        <f>'将来負担比率（分子）の構造'!I$51</f>
        <v>213</v>
      </c>
      <c r="E57" s="175"/>
      <c r="F57" s="175"/>
      <c r="G57" s="175">
        <f>'将来負担比率（分子）の構造'!J$51</f>
        <v>260</v>
      </c>
      <c r="H57" s="175"/>
      <c r="I57" s="175"/>
      <c r="J57" s="175">
        <f>'将来負担比率（分子）の構造'!K$51</f>
        <v>244</v>
      </c>
      <c r="K57" s="175"/>
      <c r="L57" s="175"/>
      <c r="M57" s="175">
        <f>'将来負担比率（分子）の構造'!L$51</f>
        <v>230</v>
      </c>
      <c r="N57" s="175"/>
      <c r="O57" s="175"/>
      <c r="P57" s="175">
        <f>'将来負担比率（分子）の構造'!M$51</f>
        <v>213</v>
      </c>
    </row>
    <row r="58" spans="1:16" x14ac:dyDescent="0.15">
      <c r="A58" s="175" t="s">
        <v>42</v>
      </c>
      <c r="B58" s="175"/>
      <c r="C58" s="175"/>
      <c r="D58" s="175">
        <f>'将来負担比率（分子）の構造'!I$50</f>
        <v>2102</v>
      </c>
      <c r="E58" s="175"/>
      <c r="F58" s="175"/>
      <c r="G58" s="175">
        <f>'将来負担比率（分子）の構造'!J$50</f>
        <v>2321</v>
      </c>
      <c r="H58" s="175"/>
      <c r="I58" s="175"/>
      <c r="J58" s="175">
        <f>'将来負担比率（分子）の構造'!K$50</f>
        <v>2402</v>
      </c>
      <c r="K58" s="175"/>
      <c r="L58" s="175"/>
      <c r="M58" s="175">
        <f>'将来負担比率（分子）の構造'!L$50</f>
        <v>2756</v>
      </c>
      <c r="N58" s="175"/>
      <c r="O58" s="175"/>
      <c r="P58" s="175">
        <f>'将来負担比率（分子）の構造'!M$50</f>
        <v>2967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840</v>
      </c>
      <c r="C62" s="175"/>
      <c r="D62" s="175"/>
      <c r="E62" s="175">
        <f>'将来負担比率（分子）の構造'!J$45</f>
        <v>819</v>
      </c>
      <c r="F62" s="175"/>
      <c r="G62" s="175"/>
      <c r="H62" s="175">
        <f>'将来負担比率（分子）の構造'!K$45</f>
        <v>798</v>
      </c>
      <c r="I62" s="175"/>
      <c r="J62" s="175"/>
      <c r="K62" s="175">
        <f>'将来負担比率（分子）の構造'!L$45</f>
        <v>779</v>
      </c>
      <c r="L62" s="175"/>
      <c r="M62" s="175"/>
      <c r="N62" s="175">
        <f>'将来負担比率（分子）の構造'!M$45</f>
        <v>757</v>
      </c>
      <c r="O62" s="175"/>
      <c r="P62" s="175"/>
    </row>
    <row r="63" spans="1:16" x14ac:dyDescent="0.15">
      <c r="A63" s="175" t="s">
        <v>35</v>
      </c>
      <c r="B63" s="175">
        <f>'将来負担比率（分子）の構造'!I$44</f>
        <v>145</v>
      </c>
      <c r="C63" s="175"/>
      <c r="D63" s="175"/>
      <c r="E63" s="175">
        <f>'将来負担比率（分子）の構造'!J$44</f>
        <v>139</v>
      </c>
      <c r="F63" s="175"/>
      <c r="G63" s="175"/>
      <c r="H63" s="175">
        <f>'将来負担比率（分子）の構造'!K$44</f>
        <v>120</v>
      </c>
      <c r="I63" s="175"/>
      <c r="J63" s="175"/>
      <c r="K63" s="175">
        <f>'将来負担比率（分子）の構造'!L$44</f>
        <v>98</v>
      </c>
      <c r="L63" s="175"/>
      <c r="M63" s="175"/>
      <c r="N63" s="175">
        <f>'将来負担比率（分子）の構造'!M$44</f>
        <v>76</v>
      </c>
      <c r="O63" s="175"/>
      <c r="P63" s="175"/>
    </row>
    <row r="64" spans="1:16" x14ac:dyDescent="0.15">
      <c r="A64" s="175" t="s">
        <v>34</v>
      </c>
      <c r="B64" s="175">
        <f>'将来負担比率（分子）の構造'!I$43</f>
        <v>1904</v>
      </c>
      <c r="C64" s="175"/>
      <c r="D64" s="175"/>
      <c r="E64" s="175">
        <f>'将来負担比率（分子）の構造'!J$43</f>
        <v>1812</v>
      </c>
      <c r="F64" s="175"/>
      <c r="G64" s="175"/>
      <c r="H64" s="175">
        <f>'将来負担比率（分子）の構造'!K$43</f>
        <v>1693</v>
      </c>
      <c r="I64" s="175"/>
      <c r="J64" s="175"/>
      <c r="K64" s="175">
        <f>'将来負担比率（分子）の構造'!L$43</f>
        <v>1560</v>
      </c>
      <c r="L64" s="175"/>
      <c r="M64" s="175"/>
      <c r="N64" s="175">
        <f>'将来負担比率（分子）の構造'!M$43</f>
        <v>1440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5911</v>
      </c>
      <c r="C66" s="175"/>
      <c r="D66" s="175"/>
      <c r="E66" s="175">
        <f>'将来負担比率（分子）の構造'!J$41</f>
        <v>5978</v>
      </c>
      <c r="F66" s="175"/>
      <c r="G66" s="175"/>
      <c r="H66" s="175">
        <f>'将来負担比率（分子）の構造'!K$41</f>
        <v>5815</v>
      </c>
      <c r="I66" s="175"/>
      <c r="J66" s="175"/>
      <c r="K66" s="175">
        <f>'将来負担比率（分子）の構造'!L$41</f>
        <v>5585</v>
      </c>
      <c r="L66" s="175"/>
      <c r="M66" s="175"/>
      <c r="N66" s="175">
        <f>'将来負担比率（分子）の構造'!M$41</f>
        <v>5349</v>
      </c>
      <c r="O66" s="175"/>
      <c r="P66" s="175"/>
    </row>
    <row r="67" spans="1:16" x14ac:dyDescent="0.15">
      <c r="A67" s="175" t="s">
        <v>76</v>
      </c>
      <c r="B67" s="175" t="e">
        <f>NA()</f>
        <v>#N/A</v>
      </c>
      <c r="C67" s="175">
        <f>IF(ISNUMBER('将来負担比率（分子）の構造'!I$53), IF('将来負担比率（分子）の構造'!I$53 &lt; 0, 0, '将来負担比率（分子）の構造'!I$53), NA())</f>
        <v>772</v>
      </c>
      <c r="D67" s="175" t="e">
        <f>NA()</f>
        <v>#N/A</v>
      </c>
      <c r="E67" s="175" t="e">
        <f>NA()</f>
        <v>#N/A</v>
      </c>
      <c r="F67" s="175">
        <f>IF(ISNUMBER('将来負担比率（分子）の構造'!J$53), IF('将来負担比率（分子）の構造'!J$53 &lt; 0, 0, '将来負担比率（分子）の構造'!J$53), NA())</f>
        <v>543</v>
      </c>
      <c r="G67" s="175" t="e">
        <f>NA()</f>
        <v>#N/A</v>
      </c>
      <c r="H67" s="175" t="e">
        <f>NA()</f>
        <v>#N/A</v>
      </c>
      <c r="I67" s="175">
        <f>IF(ISNUMBER('将来負担比率（分子）の構造'!K$53), IF('将来負担比率（分子）の構造'!K$53 &lt; 0, 0, '将来負担比率（分子）の構造'!K$53), NA())</f>
        <v>322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742</v>
      </c>
      <c r="C72" s="179">
        <f>基金残高に係る経年分析!G55</f>
        <v>830</v>
      </c>
      <c r="D72" s="179">
        <f>基金残高に係る経年分析!H55</f>
        <v>1056</v>
      </c>
    </row>
    <row r="73" spans="1:16" x14ac:dyDescent="0.15">
      <c r="A73" s="178" t="s">
        <v>79</v>
      </c>
      <c r="B73" s="179">
        <f>基金残高に係る経年分析!F56</f>
        <v>144</v>
      </c>
      <c r="C73" s="179">
        <f>基金残高に係る経年分析!G56</f>
        <v>190</v>
      </c>
      <c r="D73" s="179">
        <f>基金残高に係る経年分析!H56</f>
        <v>198</v>
      </c>
    </row>
    <row r="74" spans="1:16" x14ac:dyDescent="0.15">
      <c r="A74" s="178" t="s">
        <v>80</v>
      </c>
      <c r="B74" s="179">
        <f>基金残高に係る経年分析!F57</f>
        <v>985</v>
      </c>
      <c r="C74" s="179">
        <f>基金残高に係る経年分析!G57</f>
        <v>1178</v>
      </c>
      <c r="D74" s="179">
        <f>基金残高に係る経年分析!H57</f>
        <v>1141</v>
      </c>
    </row>
  </sheetData>
  <sheetProtection algorithmName="SHA-512" hashValue="/hKAVIGWaiPN7kNV5sX2ZK0CdQC1fDB4Ak25FL4u72rDWYFCMrofUg1Stj1VFawfrdEYPeL3aTdrRFDvDv0NEQ==" saltValue="o3KGiDVsTshnKwXzfCcW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822773</v>
      </c>
      <c r="S5" s="677"/>
      <c r="T5" s="677"/>
      <c r="U5" s="677"/>
      <c r="V5" s="677"/>
      <c r="W5" s="677"/>
      <c r="X5" s="677"/>
      <c r="Y5" s="702"/>
      <c r="Z5" s="715">
        <v>12.4</v>
      </c>
      <c r="AA5" s="715"/>
      <c r="AB5" s="715"/>
      <c r="AC5" s="715"/>
      <c r="AD5" s="716">
        <v>804135</v>
      </c>
      <c r="AE5" s="716"/>
      <c r="AF5" s="716"/>
      <c r="AG5" s="716"/>
      <c r="AH5" s="716"/>
      <c r="AI5" s="716"/>
      <c r="AJ5" s="716"/>
      <c r="AK5" s="716"/>
      <c r="AL5" s="703">
        <v>22.9</v>
      </c>
      <c r="AM5" s="685"/>
      <c r="AN5" s="685"/>
      <c r="AO5" s="704"/>
      <c r="AP5" s="679" t="s">
        <v>231</v>
      </c>
      <c r="AQ5" s="680"/>
      <c r="AR5" s="680"/>
      <c r="AS5" s="680"/>
      <c r="AT5" s="680"/>
      <c r="AU5" s="680"/>
      <c r="AV5" s="680"/>
      <c r="AW5" s="680"/>
      <c r="AX5" s="680"/>
      <c r="AY5" s="680"/>
      <c r="AZ5" s="680"/>
      <c r="BA5" s="680"/>
      <c r="BB5" s="680"/>
      <c r="BC5" s="680"/>
      <c r="BD5" s="680"/>
      <c r="BE5" s="680"/>
      <c r="BF5" s="681"/>
      <c r="BG5" s="621">
        <v>804014</v>
      </c>
      <c r="BH5" s="622"/>
      <c r="BI5" s="622"/>
      <c r="BJ5" s="622"/>
      <c r="BK5" s="622"/>
      <c r="BL5" s="622"/>
      <c r="BM5" s="622"/>
      <c r="BN5" s="623"/>
      <c r="BO5" s="659">
        <v>97.7</v>
      </c>
      <c r="BP5" s="659"/>
      <c r="BQ5" s="659"/>
      <c r="BR5" s="659"/>
      <c r="BS5" s="660">
        <v>11062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74824</v>
      </c>
      <c r="S6" s="622"/>
      <c r="T6" s="622"/>
      <c r="U6" s="622"/>
      <c r="V6" s="622"/>
      <c r="W6" s="622"/>
      <c r="X6" s="622"/>
      <c r="Y6" s="623"/>
      <c r="Z6" s="659">
        <v>1.1000000000000001</v>
      </c>
      <c r="AA6" s="659"/>
      <c r="AB6" s="659"/>
      <c r="AC6" s="659"/>
      <c r="AD6" s="660">
        <v>74824</v>
      </c>
      <c r="AE6" s="660"/>
      <c r="AF6" s="660"/>
      <c r="AG6" s="660"/>
      <c r="AH6" s="660"/>
      <c r="AI6" s="660"/>
      <c r="AJ6" s="660"/>
      <c r="AK6" s="660"/>
      <c r="AL6" s="624">
        <v>2.1</v>
      </c>
      <c r="AM6" s="625"/>
      <c r="AN6" s="625"/>
      <c r="AO6" s="661"/>
      <c r="AP6" s="618" t="s">
        <v>236</v>
      </c>
      <c r="AQ6" s="619"/>
      <c r="AR6" s="619"/>
      <c r="AS6" s="619"/>
      <c r="AT6" s="619"/>
      <c r="AU6" s="619"/>
      <c r="AV6" s="619"/>
      <c r="AW6" s="619"/>
      <c r="AX6" s="619"/>
      <c r="AY6" s="619"/>
      <c r="AZ6" s="619"/>
      <c r="BA6" s="619"/>
      <c r="BB6" s="619"/>
      <c r="BC6" s="619"/>
      <c r="BD6" s="619"/>
      <c r="BE6" s="619"/>
      <c r="BF6" s="620"/>
      <c r="BG6" s="621">
        <v>804014</v>
      </c>
      <c r="BH6" s="622"/>
      <c r="BI6" s="622"/>
      <c r="BJ6" s="622"/>
      <c r="BK6" s="622"/>
      <c r="BL6" s="622"/>
      <c r="BM6" s="622"/>
      <c r="BN6" s="623"/>
      <c r="BO6" s="659">
        <v>97.7</v>
      </c>
      <c r="BP6" s="659"/>
      <c r="BQ6" s="659"/>
      <c r="BR6" s="659"/>
      <c r="BS6" s="660">
        <v>11062</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88934</v>
      </c>
      <c r="CS6" s="622"/>
      <c r="CT6" s="622"/>
      <c r="CU6" s="622"/>
      <c r="CV6" s="622"/>
      <c r="CW6" s="622"/>
      <c r="CX6" s="622"/>
      <c r="CY6" s="623"/>
      <c r="CZ6" s="703">
        <v>1.4</v>
      </c>
      <c r="DA6" s="685"/>
      <c r="DB6" s="685"/>
      <c r="DC6" s="705"/>
      <c r="DD6" s="627">
        <v>372</v>
      </c>
      <c r="DE6" s="622"/>
      <c r="DF6" s="622"/>
      <c r="DG6" s="622"/>
      <c r="DH6" s="622"/>
      <c r="DI6" s="622"/>
      <c r="DJ6" s="622"/>
      <c r="DK6" s="622"/>
      <c r="DL6" s="622"/>
      <c r="DM6" s="622"/>
      <c r="DN6" s="622"/>
      <c r="DO6" s="622"/>
      <c r="DP6" s="623"/>
      <c r="DQ6" s="627">
        <v>88627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256</v>
      </c>
      <c r="S7" s="622"/>
      <c r="T7" s="622"/>
      <c r="U7" s="622"/>
      <c r="V7" s="622"/>
      <c r="W7" s="622"/>
      <c r="X7" s="622"/>
      <c r="Y7" s="623"/>
      <c r="Z7" s="659">
        <v>0</v>
      </c>
      <c r="AA7" s="659"/>
      <c r="AB7" s="659"/>
      <c r="AC7" s="659"/>
      <c r="AD7" s="660">
        <v>256</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332454</v>
      </c>
      <c r="BH7" s="622"/>
      <c r="BI7" s="622"/>
      <c r="BJ7" s="622"/>
      <c r="BK7" s="622"/>
      <c r="BL7" s="622"/>
      <c r="BM7" s="622"/>
      <c r="BN7" s="623"/>
      <c r="BO7" s="659">
        <v>40.4</v>
      </c>
      <c r="BP7" s="659"/>
      <c r="BQ7" s="659"/>
      <c r="BR7" s="659"/>
      <c r="BS7" s="660">
        <v>11062</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1476984</v>
      </c>
      <c r="CS7" s="622"/>
      <c r="CT7" s="622"/>
      <c r="CU7" s="622"/>
      <c r="CV7" s="622"/>
      <c r="CW7" s="622"/>
      <c r="CX7" s="622"/>
      <c r="CY7" s="623"/>
      <c r="CZ7" s="659">
        <v>23.5</v>
      </c>
      <c r="DA7" s="659"/>
      <c r="DB7" s="659"/>
      <c r="DC7" s="659"/>
      <c r="DD7" s="627">
        <v>119521</v>
      </c>
      <c r="DE7" s="622"/>
      <c r="DF7" s="622"/>
      <c r="DG7" s="622"/>
      <c r="DH7" s="622"/>
      <c r="DI7" s="622"/>
      <c r="DJ7" s="622"/>
      <c r="DK7" s="622"/>
      <c r="DL7" s="622"/>
      <c r="DM7" s="622"/>
      <c r="DN7" s="622"/>
      <c r="DO7" s="622"/>
      <c r="DP7" s="623"/>
      <c r="DQ7" s="627">
        <v>1033134</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2227</v>
      </c>
      <c r="S8" s="622"/>
      <c r="T8" s="622"/>
      <c r="U8" s="622"/>
      <c r="V8" s="622"/>
      <c r="W8" s="622"/>
      <c r="X8" s="622"/>
      <c r="Y8" s="623"/>
      <c r="Z8" s="659">
        <v>0</v>
      </c>
      <c r="AA8" s="659"/>
      <c r="AB8" s="659"/>
      <c r="AC8" s="659"/>
      <c r="AD8" s="660">
        <v>2227</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13236</v>
      </c>
      <c r="BH8" s="622"/>
      <c r="BI8" s="622"/>
      <c r="BJ8" s="622"/>
      <c r="BK8" s="622"/>
      <c r="BL8" s="622"/>
      <c r="BM8" s="622"/>
      <c r="BN8" s="623"/>
      <c r="BO8" s="659">
        <v>1.6</v>
      </c>
      <c r="BP8" s="659"/>
      <c r="BQ8" s="659"/>
      <c r="BR8" s="659"/>
      <c r="BS8" s="660" t="s">
        <v>130</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1286143</v>
      </c>
      <c r="CS8" s="622"/>
      <c r="CT8" s="622"/>
      <c r="CU8" s="622"/>
      <c r="CV8" s="622"/>
      <c r="CW8" s="622"/>
      <c r="CX8" s="622"/>
      <c r="CY8" s="623"/>
      <c r="CZ8" s="659">
        <v>20.5</v>
      </c>
      <c r="DA8" s="659"/>
      <c r="DB8" s="659"/>
      <c r="DC8" s="659"/>
      <c r="DD8" s="627">
        <v>2677</v>
      </c>
      <c r="DE8" s="622"/>
      <c r="DF8" s="622"/>
      <c r="DG8" s="622"/>
      <c r="DH8" s="622"/>
      <c r="DI8" s="622"/>
      <c r="DJ8" s="622"/>
      <c r="DK8" s="622"/>
      <c r="DL8" s="622"/>
      <c r="DM8" s="622"/>
      <c r="DN8" s="622"/>
      <c r="DO8" s="622"/>
      <c r="DP8" s="623"/>
      <c r="DQ8" s="627">
        <v>716880</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1559</v>
      </c>
      <c r="S9" s="622"/>
      <c r="T9" s="622"/>
      <c r="U9" s="622"/>
      <c r="V9" s="622"/>
      <c r="W9" s="622"/>
      <c r="X9" s="622"/>
      <c r="Y9" s="623"/>
      <c r="Z9" s="659">
        <v>0</v>
      </c>
      <c r="AA9" s="659"/>
      <c r="AB9" s="659"/>
      <c r="AC9" s="659"/>
      <c r="AD9" s="660">
        <v>1559</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261967</v>
      </c>
      <c r="BH9" s="622"/>
      <c r="BI9" s="622"/>
      <c r="BJ9" s="622"/>
      <c r="BK9" s="622"/>
      <c r="BL9" s="622"/>
      <c r="BM9" s="622"/>
      <c r="BN9" s="623"/>
      <c r="BO9" s="659">
        <v>31.8</v>
      </c>
      <c r="BP9" s="659"/>
      <c r="BQ9" s="659"/>
      <c r="BR9" s="659"/>
      <c r="BS9" s="660" t="s">
        <v>130</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335343</v>
      </c>
      <c r="CS9" s="622"/>
      <c r="CT9" s="622"/>
      <c r="CU9" s="622"/>
      <c r="CV9" s="622"/>
      <c r="CW9" s="622"/>
      <c r="CX9" s="622"/>
      <c r="CY9" s="623"/>
      <c r="CZ9" s="659">
        <v>5.3</v>
      </c>
      <c r="DA9" s="659"/>
      <c r="DB9" s="659"/>
      <c r="DC9" s="659"/>
      <c r="DD9" s="627">
        <v>23623</v>
      </c>
      <c r="DE9" s="622"/>
      <c r="DF9" s="622"/>
      <c r="DG9" s="622"/>
      <c r="DH9" s="622"/>
      <c r="DI9" s="622"/>
      <c r="DJ9" s="622"/>
      <c r="DK9" s="622"/>
      <c r="DL9" s="622"/>
      <c r="DM9" s="622"/>
      <c r="DN9" s="622"/>
      <c r="DO9" s="622"/>
      <c r="DP9" s="623"/>
      <c r="DQ9" s="627">
        <v>257448</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248</v>
      </c>
      <c r="AA10" s="659"/>
      <c r="AB10" s="659"/>
      <c r="AC10" s="659"/>
      <c r="AD10" s="660" t="s">
        <v>130</v>
      </c>
      <c r="AE10" s="660"/>
      <c r="AF10" s="660"/>
      <c r="AG10" s="660"/>
      <c r="AH10" s="660"/>
      <c r="AI10" s="660"/>
      <c r="AJ10" s="660"/>
      <c r="AK10" s="660"/>
      <c r="AL10" s="624" t="s">
        <v>146</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16015</v>
      </c>
      <c r="BH10" s="622"/>
      <c r="BI10" s="622"/>
      <c r="BJ10" s="622"/>
      <c r="BK10" s="622"/>
      <c r="BL10" s="622"/>
      <c r="BM10" s="622"/>
      <c r="BN10" s="623"/>
      <c r="BO10" s="659">
        <v>1.9</v>
      </c>
      <c r="BP10" s="659"/>
      <c r="BQ10" s="659"/>
      <c r="BR10" s="659"/>
      <c r="BS10" s="660" t="s">
        <v>248</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7612</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612</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187723</v>
      </c>
      <c r="S11" s="622"/>
      <c r="T11" s="622"/>
      <c r="U11" s="622"/>
      <c r="V11" s="622"/>
      <c r="W11" s="622"/>
      <c r="X11" s="622"/>
      <c r="Y11" s="623"/>
      <c r="Z11" s="624">
        <v>2.8</v>
      </c>
      <c r="AA11" s="625"/>
      <c r="AB11" s="625"/>
      <c r="AC11" s="626"/>
      <c r="AD11" s="627">
        <v>187723</v>
      </c>
      <c r="AE11" s="622"/>
      <c r="AF11" s="622"/>
      <c r="AG11" s="622"/>
      <c r="AH11" s="622"/>
      <c r="AI11" s="622"/>
      <c r="AJ11" s="622"/>
      <c r="AK11" s="623"/>
      <c r="AL11" s="624">
        <v>5.3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41236</v>
      </c>
      <c r="BH11" s="622"/>
      <c r="BI11" s="622"/>
      <c r="BJ11" s="622"/>
      <c r="BK11" s="622"/>
      <c r="BL11" s="622"/>
      <c r="BM11" s="622"/>
      <c r="BN11" s="623"/>
      <c r="BO11" s="659">
        <v>5</v>
      </c>
      <c r="BP11" s="659"/>
      <c r="BQ11" s="659"/>
      <c r="BR11" s="659"/>
      <c r="BS11" s="660">
        <v>11062</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422988</v>
      </c>
      <c r="CS11" s="622"/>
      <c r="CT11" s="622"/>
      <c r="CU11" s="622"/>
      <c r="CV11" s="622"/>
      <c r="CW11" s="622"/>
      <c r="CX11" s="622"/>
      <c r="CY11" s="623"/>
      <c r="CZ11" s="659">
        <v>6.7</v>
      </c>
      <c r="DA11" s="659"/>
      <c r="DB11" s="659"/>
      <c r="DC11" s="659"/>
      <c r="DD11" s="627">
        <v>161895</v>
      </c>
      <c r="DE11" s="622"/>
      <c r="DF11" s="622"/>
      <c r="DG11" s="622"/>
      <c r="DH11" s="622"/>
      <c r="DI11" s="622"/>
      <c r="DJ11" s="622"/>
      <c r="DK11" s="622"/>
      <c r="DL11" s="622"/>
      <c r="DM11" s="622"/>
      <c r="DN11" s="622"/>
      <c r="DO11" s="622"/>
      <c r="DP11" s="623"/>
      <c r="DQ11" s="627">
        <v>218933</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146</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383472</v>
      </c>
      <c r="BH12" s="622"/>
      <c r="BI12" s="622"/>
      <c r="BJ12" s="622"/>
      <c r="BK12" s="622"/>
      <c r="BL12" s="622"/>
      <c r="BM12" s="622"/>
      <c r="BN12" s="623"/>
      <c r="BO12" s="659">
        <v>46.6</v>
      </c>
      <c r="BP12" s="659"/>
      <c r="BQ12" s="659"/>
      <c r="BR12" s="659"/>
      <c r="BS12" s="660" t="s">
        <v>248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401829</v>
      </c>
      <c r="CS12" s="622"/>
      <c r="CT12" s="622"/>
      <c r="CU12" s="622"/>
      <c r="CV12" s="622"/>
      <c r="CW12" s="622"/>
      <c r="CX12" s="622"/>
      <c r="CY12" s="623"/>
      <c r="CZ12" s="659">
        <v>6.4</v>
      </c>
      <c r="DA12" s="659"/>
      <c r="DB12" s="659"/>
      <c r="DC12" s="659"/>
      <c r="DD12" s="627">
        <v>128074</v>
      </c>
      <c r="DE12" s="622"/>
      <c r="DF12" s="622"/>
      <c r="DG12" s="622"/>
      <c r="DH12" s="622"/>
      <c r="DI12" s="622"/>
      <c r="DJ12" s="622"/>
      <c r="DK12" s="622"/>
      <c r="DL12" s="622"/>
      <c r="DM12" s="622"/>
      <c r="DN12" s="622"/>
      <c r="DO12" s="622"/>
      <c r="DP12" s="623"/>
      <c r="DQ12" s="627">
        <v>208371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146</v>
      </c>
      <c r="AE13" s="660"/>
      <c r="AF13" s="660"/>
      <c r="AG13" s="660"/>
      <c r="AH13" s="660"/>
      <c r="AI13" s="660"/>
      <c r="AJ13" s="660"/>
      <c r="AK13" s="660"/>
      <c r="AL13" s="624" t="s">
        <v>146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379557</v>
      </c>
      <c r="BH13" s="622"/>
      <c r="BI13" s="622"/>
      <c r="BJ13" s="622"/>
      <c r="BK13" s="622"/>
      <c r="BL13" s="622"/>
      <c r="BM13" s="622"/>
      <c r="BN13" s="623"/>
      <c r="BO13" s="659">
        <v>46.1</v>
      </c>
      <c r="BP13" s="659"/>
      <c r="BQ13" s="659"/>
      <c r="BR13" s="659"/>
      <c r="BS13" s="660" t="s">
        <v>146</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706947</v>
      </c>
      <c r="CS13" s="622"/>
      <c r="CT13" s="622"/>
      <c r="CU13" s="622"/>
      <c r="CV13" s="622"/>
      <c r="CW13" s="622"/>
      <c r="CX13" s="622"/>
      <c r="CY13" s="623"/>
      <c r="CZ13" s="659">
        <v>11.3</v>
      </c>
      <c r="DA13" s="659"/>
      <c r="DB13" s="659"/>
      <c r="DC13" s="659"/>
      <c r="DD13" s="627">
        <v>286153</v>
      </c>
      <c r="DE13" s="622"/>
      <c r="DF13" s="622"/>
      <c r="DG13" s="622"/>
      <c r="DH13" s="622"/>
      <c r="DI13" s="622"/>
      <c r="DJ13" s="622"/>
      <c r="DK13" s="622"/>
      <c r="DL13" s="622"/>
      <c r="DM13" s="622"/>
      <c r="DN13" s="622"/>
      <c r="DO13" s="622"/>
      <c r="DP13" s="623"/>
      <c r="DQ13" s="627">
        <v>472297</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87</v>
      </c>
      <c r="S14" s="622"/>
      <c r="T14" s="622"/>
      <c r="U14" s="622"/>
      <c r="V14" s="622"/>
      <c r="W14" s="622"/>
      <c r="X14" s="622"/>
      <c r="Y14" s="623"/>
      <c r="Z14" s="659">
        <v>0</v>
      </c>
      <c r="AA14" s="659"/>
      <c r="AB14" s="659"/>
      <c r="AC14" s="659"/>
      <c r="AD14" s="660">
        <v>87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33082</v>
      </c>
      <c r="BH14" s="622"/>
      <c r="BI14" s="622"/>
      <c r="BJ14" s="622"/>
      <c r="BK14" s="622"/>
      <c r="BL14" s="622"/>
      <c r="BM14" s="622"/>
      <c r="BN14" s="623"/>
      <c r="BO14" s="659">
        <v>4</v>
      </c>
      <c r="BP14" s="659"/>
      <c r="BQ14" s="659"/>
      <c r="BR14" s="659"/>
      <c r="BS14" s="660" t="s">
        <v>130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236224</v>
      </c>
      <c r="CS14" s="622"/>
      <c r="CT14" s="622"/>
      <c r="CU14" s="622"/>
      <c r="CV14" s="622"/>
      <c r="CW14" s="622"/>
      <c r="CX14" s="622"/>
      <c r="CY14" s="623"/>
      <c r="CZ14" s="659">
        <v>3.8</v>
      </c>
      <c r="DA14" s="659"/>
      <c r="DB14" s="659"/>
      <c r="DC14" s="659"/>
      <c r="DD14" s="627">
        <v>33272</v>
      </c>
      <c r="DE14" s="622"/>
      <c r="DF14" s="622"/>
      <c r="DG14" s="622"/>
      <c r="DH14" s="622"/>
      <c r="DI14" s="622"/>
      <c r="DJ14" s="622"/>
      <c r="DK14" s="622"/>
      <c r="DL14" s="622"/>
      <c r="DM14" s="622"/>
      <c r="DN14" s="622"/>
      <c r="DO14" s="622"/>
      <c r="DP14" s="623"/>
      <c r="DQ14" s="627">
        <v>196574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248</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55006</v>
      </c>
      <c r="BH15" s="622"/>
      <c r="BI15" s="622"/>
      <c r="BJ15" s="622"/>
      <c r="BK15" s="622"/>
      <c r="BL15" s="622"/>
      <c r="BM15" s="622"/>
      <c r="BN15" s="623"/>
      <c r="BO15" s="659">
        <v>6.7</v>
      </c>
      <c r="BP15" s="659"/>
      <c r="BQ15" s="659"/>
      <c r="BR15" s="659"/>
      <c r="BS15" s="660" t="s">
        <v>146</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460694</v>
      </c>
      <c r="CS15" s="622"/>
      <c r="CT15" s="622"/>
      <c r="CU15" s="622"/>
      <c r="CV15" s="622"/>
      <c r="CW15" s="622"/>
      <c r="CX15" s="622"/>
      <c r="CY15" s="623"/>
      <c r="CZ15" s="659">
        <v>7.3</v>
      </c>
      <c r="DA15" s="659"/>
      <c r="DB15" s="659"/>
      <c r="DC15" s="659"/>
      <c r="DD15" s="627">
        <v>45732</v>
      </c>
      <c r="DE15" s="622"/>
      <c r="DF15" s="622"/>
      <c r="DG15" s="622"/>
      <c r="DH15" s="622"/>
      <c r="DI15" s="622"/>
      <c r="DJ15" s="622"/>
      <c r="DK15" s="622"/>
      <c r="DL15" s="622"/>
      <c r="DM15" s="622"/>
      <c r="DN15" s="622"/>
      <c r="DO15" s="622"/>
      <c r="DP15" s="623"/>
      <c r="DQ15" s="627">
        <v>391495</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5161</v>
      </c>
      <c r="S16" s="622"/>
      <c r="T16" s="622"/>
      <c r="U16" s="622"/>
      <c r="V16" s="622"/>
      <c r="W16" s="622"/>
      <c r="X16" s="622"/>
      <c r="Y16" s="623"/>
      <c r="Z16" s="659">
        <v>0.1</v>
      </c>
      <c r="AA16" s="659"/>
      <c r="AB16" s="659"/>
      <c r="AC16" s="659"/>
      <c r="AD16" s="660">
        <v>5161</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130</v>
      </c>
      <c r="BP16" s="659"/>
      <c r="BQ16" s="659"/>
      <c r="BR16" s="659"/>
      <c r="BS16" s="660" t="s">
        <v>248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192551</v>
      </c>
      <c r="CS16" s="622"/>
      <c r="CT16" s="622"/>
      <c r="CU16" s="622"/>
      <c r="CV16" s="622"/>
      <c r="CW16" s="622"/>
      <c r="CX16" s="622"/>
      <c r="CY16" s="623"/>
      <c r="CZ16" s="659">
        <v>3.1</v>
      </c>
      <c r="DA16" s="659"/>
      <c r="DB16" s="659"/>
      <c r="DC16" s="659"/>
      <c r="DD16" s="627" t="s">
        <v>146</v>
      </c>
      <c r="DE16" s="622"/>
      <c r="DF16" s="622"/>
      <c r="DG16" s="622"/>
      <c r="DH16" s="622"/>
      <c r="DI16" s="622"/>
      <c r="DJ16" s="622"/>
      <c r="DK16" s="622"/>
      <c r="DL16" s="622"/>
      <c r="DM16" s="622"/>
      <c r="DN16" s="622"/>
      <c r="DO16" s="622"/>
      <c r="DP16" s="623"/>
      <c r="DQ16" s="627">
        <v>49393</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10762</v>
      </c>
      <c r="S17" s="622"/>
      <c r="T17" s="622"/>
      <c r="U17" s="622"/>
      <c r="V17" s="622"/>
      <c r="W17" s="622"/>
      <c r="X17" s="622"/>
      <c r="Y17" s="623"/>
      <c r="Z17" s="659">
        <v>0.2</v>
      </c>
      <c r="AA17" s="659"/>
      <c r="AB17" s="659"/>
      <c r="AC17" s="659"/>
      <c r="AD17" s="660">
        <v>10762</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146</v>
      </c>
      <c r="BP17" s="659"/>
      <c r="BQ17" s="659"/>
      <c r="BR17" s="659"/>
      <c r="BS17" s="660" t="s">
        <v>248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658904</v>
      </c>
      <c r="CS17" s="622"/>
      <c r="CT17" s="622"/>
      <c r="CU17" s="622"/>
      <c r="CV17" s="622"/>
      <c r="CW17" s="622"/>
      <c r="CX17" s="622"/>
      <c r="CY17" s="623"/>
      <c r="CZ17" s="659">
        <v>10.5</v>
      </c>
      <c r="DA17" s="659"/>
      <c r="DB17" s="659"/>
      <c r="DC17" s="659"/>
      <c r="DD17" s="627" t="s">
        <v>248</v>
      </c>
      <c r="DE17" s="622"/>
      <c r="DF17" s="622"/>
      <c r="DG17" s="622"/>
      <c r="DH17" s="622"/>
      <c r="DI17" s="622"/>
      <c r="DJ17" s="622"/>
      <c r="DK17" s="622"/>
      <c r="DL17" s="622"/>
      <c r="DM17" s="622"/>
      <c r="DN17" s="622"/>
      <c r="DO17" s="622"/>
      <c r="DP17" s="623"/>
      <c r="DQ17" s="627">
        <v>655534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5185</v>
      </c>
      <c r="S18" s="622"/>
      <c r="T18" s="622"/>
      <c r="U18" s="622"/>
      <c r="V18" s="622"/>
      <c r="W18" s="622"/>
      <c r="X18" s="622"/>
      <c r="Y18" s="623"/>
      <c r="Z18" s="659">
        <v>0.1</v>
      </c>
      <c r="AA18" s="659"/>
      <c r="AB18" s="659"/>
      <c r="AC18" s="659"/>
      <c r="AD18" s="660">
        <v>5185</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146</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248</v>
      </c>
      <c r="DA18" s="659"/>
      <c r="DB18" s="659"/>
      <c r="DC18" s="659"/>
      <c r="DD18" s="627" t="s">
        <v>248</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4843</v>
      </c>
      <c r="S19" s="622"/>
      <c r="T19" s="622"/>
      <c r="U19" s="622"/>
      <c r="V19" s="622"/>
      <c r="W19" s="622"/>
      <c r="X19" s="622"/>
      <c r="Y19" s="623"/>
      <c r="Z19" s="659">
        <v>0.1</v>
      </c>
      <c r="AA19" s="659"/>
      <c r="AB19" s="659"/>
      <c r="AC19" s="659"/>
      <c r="AD19" s="660">
        <v>4843</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18759</v>
      </c>
      <c r="BH19" s="622"/>
      <c r="BI19" s="622"/>
      <c r="BJ19" s="622"/>
      <c r="BK19" s="622"/>
      <c r="BL19" s="622"/>
      <c r="BM19" s="622"/>
      <c r="BN19" s="623"/>
      <c r="BO19" s="659">
        <v>2.2999999999999998</v>
      </c>
      <c r="BP19" s="659"/>
      <c r="BQ19" s="659"/>
      <c r="BR19" s="659"/>
      <c r="BS19" s="660" t="s">
        <v>248</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248</v>
      </c>
      <c r="DA19" s="659"/>
      <c r="DB19" s="659"/>
      <c r="DC19" s="659"/>
      <c r="DD19" s="627" t="s">
        <v>146</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342</v>
      </c>
      <c r="S20" s="622"/>
      <c r="T20" s="622"/>
      <c r="U20" s="622"/>
      <c r="V20" s="622"/>
      <c r="W20" s="622"/>
      <c r="X20" s="622"/>
      <c r="Y20" s="623"/>
      <c r="Z20" s="659">
        <v>0</v>
      </c>
      <c r="AA20" s="659"/>
      <c r="AB20" s="659"/>
      <c r="AC20" s="659"/>
      <c r="AD20" s="660">
        <v>342</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18759</v>
      </c>
      <c r="BH20" s="622"/>
      <c r="BI20" s="622"/>
      <c r="BJ20" s="622"/>
      <c r="BK20" s="622"/>
      <c r="BL20" s="622"/>
      <c r="BM20" s="622"/>
      <c r="BN20" s="623"/>
      <c r="BO20" s="659">
        <v>2.2999999999999998</v>
      </c>
      <c r="BP20" s="659"/>
      <c r="BQ20" s="659"/>
      <c r="BR20" s="659"/>
      <c r="BS20" s="660" t="s">
        <v>130</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6275153</v>
      </c>
      <c r="CS20" s="622"/>
      <c r="CT20" s="622"/>
      <c r="CU20" s="622"/>
      <c r="CV20" s="622"/>
      <c r="CW20" s="622"/>
      <c r="CX20" s="622"/>
      <c r="CY20" s="623"/>
      <c r="CZ20" s="659">
        <v>100</v>
      </c>
      <c r="DA20" s="659"/>
      <c r="DB20" s="659"/>
      <c r="DC20" s="659"/>
      <c r="DD20" s="627">
        <v>801319</v>
      </c>
      <c r="DE20" s="622"/>
      <c r="DF20" s="622"/>
      <c r="DG20" s="622"/>
      <c r="DH20" s="622"/>
      <c r="DI20" s="622"/>
      <c r="DJ20" s="622"/>
      <c r="DK20" s="622"/>
      <c r="DL20" s="622"/>
      <c r="DM20" s="622"/>
      <c r="DN20" s="622"/>
      <c r="DO20" s="622"/>
      <c r="DP20" s="623"/>
      <c r="DQ20" s="627">
        <v>4289298</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2702195</v>
      </c>
      <c r="S21" s="622"/>
      <c r="T21" s="622"/>
      <c r="U21" s="622"/>
      <c r="V21" s="622"/>
      <c r="W21" s="622"/>
      <c r="X21" s="622"/>
      <c r="Y21" s="623"/>
      <c r="Z21" s="659">
        <v>40.799999999999997</v>
      </c>
      <c r="AA21" s="659"/>
      <c r="AB21" s="659"/>
      <c r="AC21" s="659"/>
      <c r="AD21" s="660">
        <v>2410288</v>
      </c>
      <c r="AE21" s="660"/>
      <c r="AF21" s="660"/>
      <c r="AG21" s="660"/>
      <c r="AH21" s="660"/>
      <c r="AI21" s="660"/>
      <c r="AJ21" s="660"/>
      <c r="AK21" s="660"/>
      <c r="AL21" s="624">
        <v>68.599999999999994</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121</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2410288</v>
      </c>
      <c r="S22" s="622"/>
      <c r="T22" s="622"/>
      <c r="U22" s="622"/>
      <c r="V22" s="622"/>
      <c r="W22" s="622"/>
      <c r="X22" s="622"/>
      <c r="Y22" s="623"/>
      <c r="Z22" s="659">
        <v>36.4</v>
      </c>
      <c r="AA22" s="659"/>
      <c r="AB22" s="659"/>
      <c r="AC22" s="659"/>
      <c r="AD22" s="660">
        <v>2410288</v>
      </c>
      <c r="AE22" s="660"/>
      <c r="AF22" s="660"/>
      <c r="AG22" s="660"/>
      <c r="AH22" s="660"/>
      <c r="AI22" s="660"/>
      <c r="AJ22" s="660"/>
      <c r="AK22" s="660"/>
      <c r="AL22" s="624">
        <v>68.599999999999994</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248</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291907</v>
      </c>
      <c r="S23" s="622"/>
      <c r="T23" s="622"/>
      <c r="U23" s="622"/>
      <c r="V23" s="622"/>
      <c r="W23" s="622"/>
      <c r="X23" s="622"/>
      <c r="Y23" s="623"/>
      <c r="Z23" s="659">
        <v>4.4000000000000004</v>
      </c>
      <c r="AA23" s="659"/>
      <c r="AB23" s="659"/>
      <c r="AC23" s="659"/>
      <c r="AD23" s="660" t="s">
        <v>248</v>
      </c>
      <c r="AE23" s="660"/>
      <c r="AF23" s="660"/>
      <c r="AG23" s="660"/>
      <c r="AH23" s="660"/>
      <c r="AI23" s="660"/>
      <c r="AJ23" s="660"/>
      <c r="AK23" s="660"/>
      <c r="AL23" s="624" t="s">
        <v>248</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18638</v>
      </c>
      <c r="BH23" s="622"/>
      <c r="BI23" s="622"/>
      <c r="BJ23" s="622"/>
      <c r="BK23" s="622"/>
      <c r="BL23" s="622"/>
      <c r="BM23" s="622"/>
      <c r="BN23" s="623"/>
      <c r="BO23" s="659">
        <v>2.2999999999999998</v>
      </c>
      <c r="BP23" s="659"/>
      <c r="BQ23" s="659"/>
      <c r="BR23" s="659"/>
      <c r="BS23" s="660" t="s">
        <v>248</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146</v>
      </c>
      <c r="S24" s="622"/>
      <c r="T24" s="622"/>
      <c r="U24" s="622"/>
      <c r="V24" s="622"/>
      <c r="W24" s="622"/>
      <c r="X24" s="622"/>
      <c r="Y24" s="623"/>
      <c r="Z24" s="659" t="s">
        <v>146</v>
      </c>
      <c r="AA24" s="659"/>
      <c r="AB24" s="659"/>
      <c r="AC24" s="659"/>
      <c r="AD24" s="660" t="s">
        <v>130</v>
      </c>
      <c r="AE24" s="660"/>
      <c r="AF24" s="660"/>
      <c r="AG24" s="660"/>
      <c r="AH24" s="660"/>
      <c r="AI24" s="660"/>
      <c r="AJ24" s="660"/>
      <c r="AK24" s="660"/>
      <c r="AL24" s="624" t="s">
        <v>130</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248</v>
      </c>
      <c r="BH24" s="622"/>
      <c r="BI24" s="622"/>
      <c r="BJ24" s="622"/>
      <c r="BK24" s="622"/>
      <c r="BL24" s="622"/>
      <c r="BM24" s="622"/>
      <c r="BN24" s="623"/>
      <c r="BO24" s="659" t="s">
        <v>146</v>
      </c>
      <c r="BP24" s="659"/>
      <c r="BQ24" s="659"/>
      <c r="BR24" s="659"/>
      <c r="BS24" s="660" t="s">
        <v>248</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2151244</v>
      </c>
      <c r="CS24" s="677"/>
      <c r="CT24" s="677"/>
      <c r="CU24" s="677"/>
      <c r="CV24" s="677"/>
      <c r="CW24" s="677"/>
      <c r="CX24" s="677"/>
      <c r="CY24" s="702"/>
      <c r="CZ24" s="703">
        <v>34.299999999999997</v>
      </c>
      <c r="DA24" s="685"/>
      <c r="DB24" s="685"/>
      <c r="DC24" s="705"/>
      <c r="DD24" s="701">
        <v>1704676</v>
      </c>
      <c r="DE24" s="677"/>
      <c r="DF24" s="677"/>
      <c r="DG24" s="677"/>
      <c r="DH24" s="677"/>
      <c r="DI24" s="677"/>
      <c r="DJ24" s="677"/>
      <c r="DK24" s="702"/>
      <c r="DL24" s="701">
        <v>1641250</v>
      </c>
      <c r="DM24" s="677"/>
      <c r="DN24" s="677"/>
      <c r="DO24" s="677"/>
      <c r="DP24" s="677"/>
      <c r="DQ24" s="677"/>
      <c r="DR24" s="677"/>
      <c r="DS24" s="677"/>
      <c r="DT24" s="677"/>
      <c r="DU24" s="677"/>
      <c r="DV24" s="702"/>
      <c r="DW24" s="703">
        <v>46.3</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3812752</v>
      </c>
      <c r="S25" s="622"/>
      <c r="T25" s="622"/>
      <c r="U25" s="622"/>
      <c r="V25" s="622"/>
      <c r="W25" s="622"/>
      <c r="X25" s="622"/>
      <c r="Y25" s="623"/>
      <c r="Z25" s="659">
        <v>57.6</v>
      </c>
      <c r="AA25" s="659"/>
      <c r="AB25" s="659"/>
      <c r="AC25" s="659"/>
      <c r="AD25" s="660">
        <v>3502207</v>
      </c>
      <c r="AE25" s="660"/>
      <c r="AF25" s="660"/>
      <c r="AG25" s="660"/>
      <c r="AH25" s="660"/>
      <c r="AI25" s="660"/>
      <c r="AJ25" s="660"/>
      <c r="AK25" s="660"/>
      <c r="AL25" s="624">
        <v>99.7</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943578</v>
      </c>
      <c r="CS25" s="634"/>
      <c r="CT25" s="634"/>
      <c r="CU25" s="634"/>
      <c r="CV25" s="634"/>
      <c r="CW25" s="634"/>
      <c r="CX25" s="634"/>
      <c r="CY25" s="635"/>
      <c r="CZ25" s="624">
        <v>15</v>
      </c>
      <c r="DA25" s="636"/>
      <c r="DB25" s="636"/>
      <c r="DC25" s="637"/>
      <c r="DD25" s="627">
        <v>871039</v>
      </c>
      <c r="DE25" s="634"/>
      <c r="DF25" s="634"/>
      <c r="DG25" s="634"/>
      <c r="DH25" s="634"/>
      <c r="DI25" s="634"/>
      <c r="DJ25" s="634"/>
      <c r="DK25" s="635"/>
      <c r="DL25" s="627">
        <v>866152</v>
      </c>
      <c r="DM25" s="634"/>
      <c r="DN25" s="634"/>
      <c r="DO25" s="634"/>
      <c r="DP25" s="634"/>
      <c r="DQ25" s="634"/>
      <c r="DR25" s="634"/>
      <c r="DS25" s="634"/>
      <c r="DT25" s="634"/>
      <c r="DU25" s="634"/>
      <c r="DV25" s="635"/>
      <c r="DW25" s="624">
        <v>24.4</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906</v>
      </c>
      <c r="S26" s="622"/>
      <c r="T26" s="622"/>
      <c r="U26" s="622"/>
      <c r="V26" s="622"/>
      <c r="W26" s="622"/>
      <c r="X26" s="622"/>
      <c r="Y26" s="623"/>
      <c r="Z26" s="659">
        <v>0</v>
      </c>
      <c r="AA26" s="659"/>
      <c r="AB26" s="659"/>
      <c r="AC26" s="659"/>
      <c r="AD26" s="660">
        <v>906</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248</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534703</v>
      </c>
      <c r="CS26" s="622"/>
      <c r="CT26" s="622"/>
      <c r="CU26" s="622"/>
      <c r="CV26" s="622"/>
      <c r="CW26" s="622"/>
      <c r="CX26" s="622"/>
      <c r="CY26" s="623"/>
      <c r="CZ26" s="624">
        <v>8.5</v>
      </c>
      <c r="DA26" s="636"/>
      <c r="DB26" s="636"/>
      <c r="DC26" s="637"/>
      <c r="DD26" s="627">
        <v>495308</v>
      </c>
      <c r="DE26" s="622"/>
      <c r="DF26" s="622"/>
      <c r="DG26" s="622"/>
      <c r="DH26" s="622"/>
      <c r="DI26" s="622"/>
      <c r="DJ26" s="622"/>
      <c r="DK26" s="623"/>
      <c r="DL26" s="627" t="s">
        <v>130</v>
      </c>
      <c r="DM26" s="622"/>
      <c r="DN26" s="622"/>
      <c r="DO26" s="622"/>
      <c r="DP26" s="622"/>
      <c r="DQ26" s="622"/>
      <c r="DR26" s="622"/>
      <c r="DS26" s="622"/>
      <c r="DT26" s="622"/>
      <c r="DU26" s="622"/>
      <c r="DV26" s="623"/>
      <c r="DW26" s="624" t="s">
        <v>146</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8053</v>
      </c>
      <c r="S27" s="622"/>
      <c r="T27" s="622"/>
      <c r="U27" s="622"/>
      <c r="V27" s="622"/>
      <c r="W27" s="622"/>
      <c r="X27" s="622"/>
      <c r="Y27" s="623"/>
      <c r="Z27" s="659">
        <v>0.1</v>
      </c>
      <c r="AA27" s="659"/>
      <c r="AB27" s="659"/>
      <c r="AC27" s="659"/>
      <c r="AD27" s="660" t="s">
        <v>146</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822773</v>
      </c>
      <c r="BH27" s="622"/>
      <c r="BI27" s="622"/>
      <c r="BJ27" s="622"/>
      <c r="BK27" s="622"/>
      <c r="BL27" s="622"/>
      <c r="BM27" s="622"/>
      <c r="BN27" s="623"/>
      <c r="BO27" s="659">
        <v>100</v>
      </c>
      <c r="BP27" s="659"/>
      <c r="BQ27" s="659"/>
      <c r="BR27" s="659"/>
      <c r="BS27" s="660">
        <v>11062</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548762</v>
      </c>
      <c r="CS27" s="634"/>
      <c r="CT27" s="634"/>
      <c r="CU27" s="634"/>
      <c r="CV27" s="634"/>
      <c r="CW27" s="634"/>
      <c r="CX27" s="634"/>
      <c r="CY27" s="635"/>
      <c r="CZ27" s="624">
        <v>8.6999999999999993</v>
      </c>
      <c r="DA27" s="636"/>
      <c r="DB27" s="636"/>
      <c r="DC27" s="637"/>
      <c r="DD27" s="627">
        <v>178103</v>
      </c>
      <c r="DE27" s="634"/>
      <c r="DF27" s="634"/>
      <c r="DG27" s="634"/>
      <c r="DH27" s="634"/>
      <c r="DI27" s="634"/>
      <c r="DJ27" s="634"/>
      <c r="DK27" s="635"/>
      <c r="DL27" s="627">
        <v>119564</v>
      </c>
      <c r="DM27" s="634"/>
      <c r="DN27" s="634"/>
      <c r="DO27" s="634"/>
      <c r="DP27" s="634"/>
      <c r="DQ27" s="634"/>
      <c r="DR27" s="634"/>
      <c r="DS27" s="634"/>
      <c r="DT27" s="634"/>
      <c r="DU27" s="634"/>
      <c r="DV27" s="635"/>
      <c r="DW27" s="624">
        <v>3.4</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41059</v>
      </c>
      <c r="S28" s="622"/>
      <c r="T28" s="622"/>
      <c r="U28" s="622"/>
      <c r="V28" s="622"/>
      <c r="W28" s="622"/>
      <c r="X28" s="622"/>
      <c r="Y28" s="623"/>
      <c r="Z28" s="659">
        <v>0.6</v>
      </c>
      <c r="AA28" s="659"/>
      <c r="AB28" s="659"/>
      <c r="AC28" s="659"/>
      <c r="AD28" s="660">
        <v>5193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658904</v>
      </c>
      <c r="CS28" s="622"/>
      <c r="CT28" s="622"/>
      <c r="CU28" s="622"/>
      <c r="CV28" s="622"/>
      <c r="CW28" s="622"/>
      <c r="CX28" s="622"/>
      <c r="CY28" s="623"/>
      <c r="CZ28" s="624">
        <v>10.5</v>
      </c>
      <c r="DA28" s="636"/>
      <c r="DB28" s="636"/>
      <c r="DC28" s="637"/>
      <c r="DD28" s="627">
        <v>655534</v>
      </c>
      <c r="DE28" s="622"/>
      <c r="DF28" s="622"/>
      <c r="DG28" s="622"/>
      <c r="DH28" s="622"/>
      <c r="DI28" s="622"/>
      <c r="DJ28" s="622"/>
      <c r="DK28" s="623"/>
      <c r="DL28" s="627">
        <v>655534</v>
      </c>
      <c r="DM28" s="622"/>
      <c r="DN28" s="622"/>
      <c r="DO28" s="622"/>
      <c r="DP28" s="622"/>
      <c r="DQ28" s="622"/>
      <c r="DR28" s="622"/>
      <c r="DS28" s="622"/>
      <c r="DT28" s="622"/>
      <c r="DU28" s="622"/>
      <c r="DV28" s="623"/>
      <c r="DW28" s="624">
        <v>18.5</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4907</v>
      </c>
      <c r="S29" s="622"/>
      <c r="T29" s="622"/>
      <c r="U29" s="622"/>
      <c r="V29" s="622"/>
      <c r="W29" s="622"/>
      <c r="X29" s="622"/>
      <c r="Y29" s="623"/>
      <c r="Z29" s="659">
        <v>0.1</v>
      </c>
      <c r="AA29" s="659"/>
      <c r="AB29" s="659"/>
      <c r="AC29" s="659"/>
      <c r="AD29" s="660" t="s">
        <v>130</v>
      </c>
      <c r="AE29" s="660"/>
      <c r="AF29" s="660"/>
      <c r="AG29" s="660"/>
      <c r="AH29" s="660"/>
      <c r="AI29" s="660"/>
      <c r="AJ29" s="660"/>
      <c r="AK29" s="660"/>
      <c r="AL29" s="624" t="s">
        <v>146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71</v>
      </c>
      <c r="CG29" s="619"/>
      <c r="CH29" s="619"/>
      <c r="CI29" s="619"/>
      <c r="CJ29" s="619"/>
      <c r="CK29" s="619"/>
      <c r="CL29" s="619"/>
      <c r="CM29" s="619"/>
      <c r="CN29" s="619"/>
      <c r="CO29" s="619"/>
      <c r="CP29" s="619"/>
      <c r="CQ29" s="620"/>
      <c r="CR29" s="621">
        <v>658904</v>
      </c>
      <c r="CS29" s="634"/>
      <c r="CT29" s="634"/>
      <c r="CU29" s="634"/>
      <c r="CV29" s="634"/>
      <c r="CW29" s="634"/>
      <c r="CX29" s="634"/>
      <c r="CY29" s="635"/>
      <c r="CZ29" s="624">
        <v>10.5</v>
      </c>
      <c r="DA29" s="636"/>
      <c r="DB29" s="636"/>
      <c r="DC29" s="637"/>
      <c r="DD29" s="627">
        <v>655534</v>
      </c>
      <c r="DE29" s="634"/>
      <c r="DF29" s="634"/>
      <c r="DG29" s="634"/>
      <c r="DH29" s="634"/>
      <c r="DI29" s="634"/>
      <c r="DJ29" s="634"/>
      <c r="DK29" s="635"/>
      <c r="DL29" s="627">
        <v>655534</v>
      </c>
      <c r="DM29" s="634"/>
      <c r="DN29" s="634"/>
      <c r="DO29" s="634"/>
      <c r="DP29" s="634"/>
      <c r="DQ29" s="634"/>
      <c r="DR29" s="634"/>
      <c r="DS29" s="634"/>
      <c r="DT29" s="634"/>
      <c r="DU29" s="634"/>
      <c r="DV29" s="635"/>
      <c r="DW29" s="624">
        <v>18.5</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822805</v>
      </c>
      <c r="S30" s="622"/>
      <c r="T30" s="622"/>
      <c r="U30" s="622"/>
      <c r="V30" s="622"/>
      <c r="W30" s="622"/>
      <c r="X30" s="622"/>
      <c r="Y30" s="623"/>
      <c r="Z30" s="659">
        <v>12.4</v>
      </c>
      <c r="AA30" s="659"/>
      <c r="AB30" s="659"/>
      <c r="AC30" s="659"/>
      <c r="AD30" s="660" t="s">
        <v>130</v>
      </c>
      <c r="AE30" s="660"/>
      <c r="AF30" s="660"/>
      <c r="AG30" s="660"/>
      <c r="AH30" s="660"/>
      <c r="AI30" s="660"/>
      <c r="AJ30" s="660"/>
      <c r="AK30" s="660"/>
      <c r="AL30" s="624" t="s">
        <v>146</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643898</v>
      </c>
      <c r="CS30" s="622"/>
      <c r="CT30" s="622"/>
      <c r="CU30" s="622"/>
      <c r="CV30" s="622"/>
      <c r="CW30" s="622"/>
      <c r="CX30" s="622"/>
      <c r="CY30" s="623"/>
      <c r="CZ30" s="624">
        <v>10.3</v>
      </c>
      <c r="DA30" s="636"/>
      <c r="DB30" s="636"/>
      <c r="DC30" s="637"/>
      <c r="DD30" s="627">
        <v>640805</v>
      </c>
      <c r="DE30" s="622"/>
      <c r="DF30" s="622"/>
      <c r="DG30" s="622"/>
      <c r="DH30" s="622"/>
      <c r="DI30" s="622"/>
      <c r="DJ30" s="622"/>
      <c r="DK30" s="623"/>
      <c r="DL30" s="627">
        <v>640805</v>
      </c>
      <c r="DM30" s="622"/>
      <c r="DN30" s="622"/>
      <c r="DO30" s="622"/>
      <c r="DP30" s="622"/>
      <c r="DQ30" s="622"/>
      <c r="DR30" s="622"/>
      <c r="DS30" s="622"/>
      <c r="DT30" s="622"/>
      <c r="DU30" s="622"/>
      <c r="DV30" s="623"/>
      <c r="DW30" s="624">
        <v>18.100000000000001</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146</v>
      </c>
      <c r="S31" s="622"/>
      <c r="T31" s="622"/>
      <c r="U31" s="622"/>
      <c r="V31" s="622"/>
      <c r="W31" s="622"/>
      <c r="X31" s="622"/>
      <c r="Y31" s="623"/>
      <c r="Z31" s="659" t="s">
        <v>146</v>
      </c>
      <c r="AA31" s="659"/>
      <c r="AB31" s="659"/>
      <c r="AC31" s="659"/>
      <c r="AD31" s="660" t="s">
        <v>146</v>
      </c>
      <c r="AE31" s="660"/>
      <c r="AF31" s="660"/>
      <c r="AG31" s="660"/>
      <c r="AH31" s="660"/>
      <c r="AI31" s="660"/>
      <c r="AJ31" s="660"/>
      <c r="AK31" s="660"/>
      <c r="AL31" s="624" t="s">
        <v>130</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99.3</v>
      </c>
      <c r="BH31" s="684"/>
      <c r="BI31" s="684"/>
      <c r="BJ31" s="684"/>
      <c r="BK31" s="684"/>
      <c r="BL31" s="684"/>
      <c r="BM31" s="685">
        <v>97.4</v>
      </c>
      <c r="BN31" s="684"/>
      <c r="BO31" s="684"/>
      <c r="BP31" s="684"/>
      <c r="BQ31" s="686"/>
      <c r="BR31" s="683">
        <v>99.3</v>
      </c>
      <c r="BS31" s="684"/>
      <c r="BT31" s="684"/>
      <c r="BU31" s="684"/>
      <c r="BV31" s="684"/>
      <c r="BW31" s="684"/>
      <c r="BX31" s="685">
        <v>97.5</v>
      </c>
      <c r="BY31" s="684"/>
      <c r="BZ31" s="684"/>
      <c r="CA31" s="684"/>
      <c r="CB31" s="686"/>
      <c r="CD31" s="642"/>
      <c r="CE31" s="643"/>
      <c r="CF31" s="618" t="s">
        <v>316</v>
      </c>
      <c r="CG31" s="619"/>
      <c r="CH31" s="619"/>
      <c r="CI31" s="619"/>
      <c r="CJ31" s="619"/>
      <c r="CK31" s="619"/>
      <c r="CL31" s="619"/>
      <c r="CM31" s="619"/>
      <c r="CN31" s="619"/>
      <c r="CO31" s="619"/>
      <c r="CP31" s="619"/>
      <c r="CQ31" s="620"/>
      <c r="CR31" s="621">
        <v>15006</v>
      </c>
      <c r="CS31" s="634"/>
      <c r="CT31" s="634"/>
      <c r="CU31" s="634"/>
      <c r="CV31" s="634"/>
      <c r="CW31" s="634"/>
      <c r="CX31" s="634"/>
      <c r="CY31" s="635"/>
      <c r="CZ31" s="624">
        <v>0.2</v>
      </c>
      <c r="DA31" s="636"/>
      <c r="DB31" s="636"/>
      <c r="DC31" s="637"/>
      <c r="DD31" s="627">
        <v>14729</v>
      </c>
      <c r="DE31" s="634"/>
      <c r="DF31" s="634"/>
      <c r="DG31" s="634"/>
      <c r="DH31" s="634"/>
      <c r="DI31" s="634"/>
      <c r="DJ31" s="634"/>
      <c r="DK31" s="635"/>
      <c r="DL31" s="627">
        <v>14729</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345944</v>
      </c>
      <c r="S32" s="622"/>
      <c r="T32" s="622"/>
      <c r="U32" s="622"/>
      <c r="V32" s="622"/>
      <c r="W32" s="622"/>
      <c r="X32" s="622"/>
      <c r="Y32" s="623"/>
      <c r="Z32" s="659">
        <v>5.2</v>
      </c>
      <c r="AA32" s="659"/>
      <c r="AB32" s="659"/>
      <c r="AC32" s="659"/>
      <c r="AD32" s="660" t="s">
        <v>248</v>
      </c>
      <c r="AE32" s="660"/>
      <c r="AF32" s="660"/>
      <c r="AG32" s="660"/>
      <c r="AH32" s="660"/>
      <c r="AI32" s="660"/>
      <c r="AJ32" s="660"/>
      <c r="AK32" s="660"/>
      <c r="AL32" s="624" t="s">
        <v>130</v>
      </c>
      <c r="AM32" s="625"/>
      <c r="AN32" s="625"/>
      <c r="AO32" s="661"/>
      <c r="AP32" s="662"/>
      <c r="AQ32" s="663"/>
      <c r="AR32" s="663"/>
      <c r="AS32" s="663"/>
      <c r="AT32" s="694"/>
      <c r="AU32" s="214" t="s">
        <v>318</v>
      </c>
      <c r="AX32" s="618" t="s">
        <v>319</v>
      </c>
      <c r="AY32" s="619"/>
      <c r="AZ32" s="619"/>
      <c r="BA32" s="619"/>
      <c r="BB32" s="619"/>
      <c r="BC32" s="619"/>
      <c r="BD32" s="619"/>
      <c r="BE32" s="619"/>
      <c r="BF32" s="620"/>
      <c r="BG32" s="687">
        <v>99.4</v>
      </c>
      <c r="BH32" s="634"/>
      <c r="BI32" s="634"/>
      <c r="BJ32" s="634"/>
      <c r="BK32" s="634"/>
      <c r="BL32" s="634"/>
      <c r="BM32" s="625">
        <v>98</v>
      </c>
      <c r="BN32" s="634"/>
      <c r="BO32" s="634"/>
      <c r="BP32" s="634"/>
      <c r="BQ32" s="657"/>
      <c r="BR32" s="687">
        <v>99.5</v>
      </c>
      <c r="BS32" s="634"/>
      <c r="BT32" s="634"/>
      <c r="BU32" s="634"/>
      <c r="BV32" s="634"/>
      <c r="BW32" s="634"/>
      <c r="BX32" s="625">
        <v>98.3</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146</v>
      </c>
      <c r="DM32" s="622"/>
      <c r="DN32" s="622"/>
      <c r="DO32" s="622"/>
      <c r="DP32" s="622"/>
      <c r="DQ32" s="622"/>
      <c r="DR32" s="622"/>
      <c r="DS32" s="622"/>
      <c r="DT32" s="622"/>
      <c r="DU32" s="622"/>
      <c r="DV32" s="623"/>
      <c r="DW32" s="624" t="s">
        <v>146</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16249</v>
      </c>
      <c r="S33" s="622"/>
      <c r="T33" s="622"/>
      <c r="U33" s="622"/>
      <c r="V33" s="622"/>
      <c r="W33" s="622"/>
      <c r="X33" s="622"/>
      <c r="Y33" s="623"/>
      <c r="Z33" s="659">
        <v>0.2</v>
      </c>
      <c r="AA33" s="659"/>
      <c r="AB33" s="659"/>
      <c r="AC33" s="659"/>
      <c r="AD33" s="660">
        <v>2165</v>
      </c>
      <c r="AE33" s="660"/>
      <c r="AF33" s="660"/>
      <c r="AG33" s="660"/>
      <c r="AH33" s="660"/>
      <c r="AI33" s="660"/>
      <c r="AJ33" s="660"/>
      <c r="AK33" s="660"/>
      <c r="AL33" s="624">
        <v>0.1</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99.3</v>
      </c>
      <c r="BH33" s="606"/>
      <c r="BI33" s="606"/>
      <c r="BJ33" s="606"/>
      <c r="BK33" s="606"/>
      <c r="BL33" s="606"/>
      <c r="BM33" s="652">
        <v>96.8</v>
      </c>
      <c r="BN33" s="606"/>
      <c r="BO33" s="606"/>
      <c r="BP33" s="606"/>
      <c r="BQ33" s="669"/>
      <c r="BR33" s="682">
        <v>99.1</v>
      </c>
      <c r="BS33" s="606"/>
      <c r="BT33" s="606"/>
      <c r="BU33" s="606"/>
      <c r="BV33" s="606"/>
      <c r="BW33" s="606"/>
      <c r="BX33" s="652">
        <v>96.8</v>
      </c>
      <c r="BY33" s="606"/>
      <c r="BZ33" s="606"/>
      <c r="CA33" s="606"/>
      <c r="CB33" s="669"/>
      <c r="CD33" s="618" t="s">
        <v>323</v>
      </c>
      <c r="CE33" s="619"/>
      <c r="CF33" s="619"/>
      <c r="CG33" s="619"/>
      <c r="CH33" s="619"/>
      <c r="CI33" s="619"/>
      <c r="CJ33" s="619"/>
      <c r="CK33" s="619"/>
      <c r="CL33" s="619"/>
      <c r="CM33" s="619"/>
      <c r="CN33" s="619"/>
      <c r="CO33" s="619"/>
      <c r="CP33" s="619"/>
      <c r="CQ33" s="620"/>
      <c r="CR33" s="621">
        <v>3130039</v>
      </c>
      <c r="CS33" s="634"/>
      <c r="CT33" s="634"/>
      <c r="CU33" s="634"/>
      <c r="CV33" s="634"/>
      <c r="CW33" s="634"/>
      <c r="CX33" s="634"/>
      <c r="CY33" s="635"/>
      <c r="CZ33" s="624">
        <v>49.9</v>
      </c>
      <c r="DA33" s="636"/>
      <c r="DB33" s="636"/>
      <c r="DC33" s="637"/>
      <c r="DD33" s="627">
        <v>2262329</v>
      </c>
      <c r="DE33" s="634"/>
      <c r="DF33" s="634"/>
      <c r="DG33" s="634"/>
      <c r="DH33" s="634"/>
      <c r="DI33" s="634"/>
      <c r="DJ33" s="634"/>
      <c r="DK33" s="635"/>
      <c r="DL33" s="627">
        <v>1330519</v>
      </c>
      <c r="DM33" s="634"/>
      <c r="DN33" s="634"/>
      <c r="DO33" s="634"/>
      <c r="DP33" s="634"/>
      <c r="DQ33" s="634"/>
      <c r="DR33" s="634"/>
      <c r="DS33" s="634"/>
      <c r="DT33" s="634"/>
      <c r="DU33" s="634"/>
      <c r="DV33" s="635"/>
      <c r="DW33" s="624">
        <v>37.5</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285191</v>
      </c>
      <c r="S34" s="622"/>
      <c r="T34" s="622"/>
      <c r="U34" s="622"/>
      <c r="V34" s="622"/>
      <c r="W34" s="622"/>
      <c r="X34" s="622"/>
      <c r="Y34" s="623"/>
      <c r="Z34" s="659">
        <v>4.3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828490</v>
      </c>
      <c r="CS34" s="622"/>
      <c r="CT34" s="622"/>
      <c r="CU34" s="622"/>
      <c r="CV34" s="622"/>
      <c r="CW34" s="622"/>
      <c r="CX34" s="622"/>
      <c r="CY34" s="623"/>
      <c r="CZ34" s="624">
        <v>13.2</v>
      </c>
      <c r="DA34" s="636"/>
      <c r="DB34" s="636"/>
      <c r="DC34" s="637"/>
      <c r="DD34" s="627">
        <v>524909</v>
      </c>
      <c r="DE34" s="622"/>
      <c r="DF34" s="622"/>
      <c r="DG34" s="622"/>
      <c r="DH34" s="622"/>
      <c r="DI34" s="622"/>
      <c r="DJ34" s="622"/>
      <c r="DK34" s="623"/>
      <c r="DL34" s="627">
        <v>357246</v>
      </c>
      <c r="DM34" s="622"/>
      <c r="DN34" s="622"/>
      <c r="DO34" s="622"/>
      <c r="DP34" s="622"/>
      <c r="DQ34" s="622"/>
      <c r="DR34" s="622"/>
      <c r="DS34" s="622"/>
      <c r="DT34" s="622"/>
      <c r="DU34" s="622"/>
      <c r="DV34" s="623"/>
      <c r="DW34" s="624">
        <v>10.1</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411875</v>
      </c>
      <c r="S35" s="622"/>
      <c r="T35" s="622"/>
      <c r="U35" s="622"/>
      <c r="V35" s="622"/>
      <c r="W35" s="622"/>
      <c r="X35" s="622"/>
      <c r="Y35" s="623"/>
      <c r="Z35" s="659">
        <v>6.2</v>
      </c>
      <c r="AA35" s="659"/>
      <c r="AB35" s="659"/>
      <c r="AC35" s="659"/>
      <c r="AD35" s="660" t="s">
        <v>130</v>
      </c>
      <c r="AE35" s="660"/>
      <c r="AF35" s="660"/>
      <c r="AG35" s="660"/>
      <c r="AH35" s="660"/>
      <c r="AI35" s="660"/>
      <c r="AJ35" s="660"/>
      <c r="AK35" s="660"/>
      <c r="AL35" s="624" t="s">
        <v>248</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147531</v>
      </c>
      <c r="CS35" s="634"/>
      <c r="CT35" s="634"/>
      <c r="CU35" s="634"/>
      <c r="CV35" s="634"/>
      <c r="CW35" s="634"/>
      <c r="CX35" s="634"/>
      <c r="CY35" s="635"/>
      <c r="CZ35" s="624">
        <v>2.4</v>
      </c>
      <c r="DA35" s="636"/>
      <c r="DB35" s="636"/>
      <c r="DC35" s="637"/>
      <c r="DD35" s="627">
        <v>122499</v>
      </c>
      <c r="DE35" s="634"/>
      <c r="DF35" s="634"/>
      <c r="DG35" s="634"/>
      <c r="DH35" s="634"/>
      <c r="DI35" s="634"/>
      <c r="DJ35" s="634"/>
      <c r="DK35" s="635"/>
      <c r="DL35" s="627">
        <v>110604</v>
      </c>
      <c r="DM35" s="634"/>
      <c r="DN35" s="634"/>
      <c r="DO35" s="634"/>
      <c r="DP35" s="634"/>
      <c r="DQ35" s="634"/>
      <c r="DR35" s="634"/>
      <c r="DS35" s="634"/>
      <c r="DT35" s="634"/>
      <c r="DU35" s="634"/>
      <c r="DV35" s="635"/>
      <c r="DW35" s="624">
        <v>3.1</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420714</v>
      </c>
      <c r="S36" s="622"/>
      <c r="T36" s="622"/>
      <c r="U36" s="622"/>
      <c r="V36" s="622"/>
      <c r="W36" s="622"/>
      <c r="X36" s="622"/>
      <c r="Y36" s="623"/>
      <c r="Z36" s="659">
        <v>6.4</v>
      </c>
      <c r="AA36" s="659"/>
      <c r="AB36" s="659"/>
      <c r="AC36" s="659"/>
      <c r="AD36" s="660" t="s">
        <v>248</v>
      </c>
      <c r="AE36" s="660"/>
      <c r="AF36" s="660"/>
      <c r="AG36" s="660"/>
      <c r="AH36" s="660"/>
      <c r="AI36" s="660"/>
      <c r="AJ36" s="660"/>
      <c r="AK36" s="660"/>
      <c r="AL36" s="624" t="s">
        <v>146</v>
      </c>
      <c r="AM36" s="625"/>
      <c r="AN36" s="625"/>
      <c r="AO36" s="661"/>
      <c r="AP36" s="222"/>
      <c r="AQ36" s="670" t="s">
        <v>331</v>
      </c>
      <c r="AR36" s="671"/>
      <c r="AS36" s="671"/>
      <c r="AT36" s="671"/>
      <c r="AU36" s="671"/>
      <c r="AV36" s="671"/>
      <c r="AW36" s="671"/>
      <c r="AX36" s="671"/>
      <c r="AY36" s="672"/>
      <c r="AZ36" s="676">
        <v>605786</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21318</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962415</v>
      </c>
      <c r="CS36" s="622"/>
      <c r="CT36" s="622"/>
      <c r="CU36" s="622"/>
      <c r="CV36" s="622"/>
      <c r="CW36" s="622"/>
      <c r="CX36" s="622"/>
      <c r="CY36" s="623"/>
      <c r="CZ36" s="624">
        <v>15.3</v>
      </c>
      <c r="DA36" s="636"/>
      <c r="DB36" s="636"/>
      <c r="DC36" s="637"/>
      <c r="DD36" s="627">
        <v>649145</v>
      </c>
      <c r="DE36" s="622"/>
      <c r="DF36" s="622"/>
      <c r="DG36" s="622"/>
      <c r="DH36" s="622"/>
      <c r="DI36" s="622"/>
      <c r="DJ36" s="622"/>
      <c r="DK36" s="623"/>
      <c r="DL36" s="627">
        <v>366063</v>
      </c>
      <c r="DM36" s="622"/>
      <c r="DN36" s="622"/>
      <c r="DO36" s="622"/>
      <c r="DP36" s="622"/>
      <c r="DQ36" s="622"/>
      <c r="DR36" s="622"/>
      <c r="DS36" s="622"/>
      <c r="DT36" s="622"/>
      <c r="DU36" s="622"/>
      <c r="DV36" s="623"/>
      <c r="DW36" s="624">
        <v>10.3</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46289</v>
      </c>
      <c r="S37" s="622"/>
      <c r="T37" s="622"/>
      <c r="U37" s="622"/>
      <c r="V37" s="622"/>
      <c r="W37" s="622"/>
      <c r="X37" s="622"/>
      <c r="Y37" s="623"/>
      <c r="Z37" s="659">
        <v>0.7</v>
      </c>
      <c r="AA37" s="659"/>
      <c r="AB37" s="659"/>
      <c r="AC37" s="659"/>
      <c r="AD37" s="660">
        <v>1061</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206193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17062</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285254</v>
      </c>
      <c r="CS37" s="634"/>
      <c r="CT37" s="634"/>
      <c r="CU37" s="634"/>
      <c r="CV37" s="634"/>
      <c r="CW37" s="634"/>
      <c r="CX37" s="634"/>
      <c r="CY37" s="635"/>
      <c r="CZ37" s="624">
        <v>4.5</v>
      </c>
      <c r="DA37" s="636"/>
      <c r="DB37" s="636"/>
      <c r="DC37" s="637"/>
      <c r="DD37" s="627">
        <v>281054</v>
      </c>
      <c r="DE37" s="634"/>
      <c r="DF37" s="634"/>
      <c r="DG37" s="634"/>
      <c r="DH37" s="634"/>
      <c r="DI37" s="634"/>
      <c r="DJ37" s="634"/>
      <c r="DK37" s="635"/>
      <c r="DL37" s="627">
        <v>281046</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407600</v>
      </c>
      <c r="S38" s="622"/>
      <c r="T38" s="622"/>
      <c r="U38" s="622"/>
      <c r="V38" s="622"/>
      <c r="W38" s="622"/>
      <c r="X38" s="622"/>
      <c r="Y38" s="623"/>
      <c r="Z38" s="659">
        <v>6.2</v>
      </c>
      <c r="AA38" s="659"/>
      <c r="AB38" s="659"/>
      <c r="AC38" s="659"/>
      <c r="AD38" s="660" t="s">
        <v>130</v>
      </c>
      <c r="AE38" s="660"/>
      <c r="AF38" s="660"/>
      <c r="AG38" s="660"/>
      <c r="AH38" s="660"/>
      <c r="AI38" s="660"/>
      <c r="AJ38" s="660"/>
      <c r="AK38" s="660"/>
      <c r="AL38" s="624" t="s">
        <v>146</v>
      </c>
      <c r="AM38" s="625"/>
      <c r="AN38" s="625"/>
      <c r="AO38" s="661"/>
      <c r="AQ38" s="654" t="s">
        <v>339</v>
      </c>
      <c r="AR38" s="655"/>
      <c r="AS38" s="655"/>
      <c r="AT38" s="655"/>
      <c r="AU38" s="655"/>
      <c r="AV38" s="655"/>
      <c r="AW38" s="655"/>
      <c r="AX38" s="655"/>
      <c r="AY38" s="656"/>
      <c r="AZ38" s="621">
        <v>13921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1078</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591865</v>
      </c>
      <c r="CS38" s="622"/>
      <c r="CT38" s="622"/>
      <c r="CU38" s="622"/>
      <c r="CV38" s="622"/>
      <c r="CW38" s="622"/>
      <c r="CX38" s="622"/>
      <c r="CY38" s="623"/>
      <c r="CZ38" s="624">
        <v>9.4</v>
      </c>
      <c r="DA38" s="636"/>
      <c r="DB38" s="636"/>
      <c r="DC38" s="637"/>
      <c r="DD38" s="627">
        <v>510744</v>
      </c>
      <c r="DE38" s="622"/>
      <c r="DF38" s="622"/>
      <c r="DG38" s="622"/>
      <c r="DH38" s="622"/>
      <c r="DI38" s="622"/>
      <c r="DJ38" s="622"/>
      <c r="DK38" s="623"/>
      <c r="DL38" s="627">
        <v>496606</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248</v>
      </c>
      <c r="AA39" s="659"/>
      <c r="AB39" s="659"/>
      <c r="AC39" s="659"/>
      <c r="AD39" s="660" t="s">
        <v>146</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t="s">
        <v>248</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1696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588904</v>
      </c>
      <c r="CS39" s="634"/>
      <c r="CT39" s="634"/>
      <c r="CU39" s="634"/>
      <c r="CV39" s="634"/>
      <c r="CW39" s="634"/>
      <c r="CX39" s="634"/>
      <c r="CY39" s="635"/>
      <c r="CZ39" s="624">
        <v>9.4</v>
      </c>
      <c r="DA39" s="636"/>
      <c r="DB39" s="636"/>
      <c r="DC39" s="637"/>
      <c r="DD39" s="627">
        <v>455032</v>
      </c>
      <c r="DE39" s="634"/>
      <c r="DF39" s="634"/>
      <c r="DG39" s="634"/>
      <c r="DH39" s="634"/>
      <c r="DI39" s="634"/>
      <c r="DJ39" s="634"/>
      <c r="DK39" s="635"/>
      <c r="DL39" s="627" t="s">
        <v>146</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35000</v>
      </c>
      <c r="S40" s="622"/>
      <c r="T40" s="622"/>
      <c r="U40" s="622"/>
      <c r="V40" s="622"/>
      <c r="W40" s="622"/>
      <c r="X40" s="622"/>
      <c r="Y40" s="623"/>
      <c r="Z40" s="659">
        <v>0.5</v>
      </c>
      <c r="AA40" s="659"/>
      <c r="AB40" s="659"/>
      <c r="AC40" s="659"/>
      <c r="AD40" s="660" t="s">
        <v>146</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t="s">
        <v>146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74</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10834</v>
      </c>
      <c r="CS40" s="622"/>
      <c r="CT40" s="622"/>
      <c r="CU40" s="622"/>
      <c r="CV40" s="622"/>
      <c r="CW40" s="622"/>
      <c r="CX40" s="622"/>
      <c r="CY40" s="623"/>
      <c r="CZ40" s="624">
        <v>0.2</v>
      </c>
      <c r="DA40" s="636"/>
      <c r="DB40" s="636"/>
      <c r="DC40" s="637"/>
      <c r="DD40" s="627" t="s">
        <v>248</v>
      </c>
      <c r="DE40" s="622"/>
      <c r="DF40" s="622"/>
      <c r="DG40" s="622"/>
      <c r="DH40" s="622"/>
      <c r="DI40" s="622"/>
      <c r="DJ40" s="622"/>
      <c r="DK40" s="623"/>
      <c r="DL40" s="627" t="s">
        <v>146</v>
      </c>
      <c r="DM40" s="622"/>
      <c r="DN40" s="622"/>
      <c r="DO40" s="622"/>
      <c r="DP40" s="622"/>
      <c r="DQ40" s="622"/>
      <c r="DR40" s="622"/>
      <c r="DS40" s="622"/>
      <c r="DT40" s="622"/>
      <c r="DU40" s="622"/>
      <c r="DV40" s="623"/>
      <c r="DW40" s="624" t="s">
        <v>146</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6624344</v>
      </c>
      <c r="S41" s="646"/>
      <c r="T41" s="646"/>
      <c r="U41" s="646"/>
      <c r="V41" s="646"/>
      <c r="W41" s="646"/>
      <c r="X41" s="646"/>
      <c r="Y41" s="649"/>
      <c r="Z41" s="650">
        <v>100</v>
      </c>
      <c r="AA41" s="650"/>
      <c r="AB41" s="650"/>
      <c r="AC41" s="650"/>
      <c r="AD41" s="651">
        <v>3511532</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81731</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303941</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323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993870</v>
      </c>
      <c r="CS42" s="634"/>
      <c r="CT42" s="634"/>
      <c r="CU42" s="634"/>
      <c r="CV42" s="634"/>
      <c r="CW42" s="634"/>
      <c r="CX42" s="634"/>
      <c r="CY42" s="635"/>
      <c r="CZ42" s="624">
        <v>15.8</v>
      </c>
      <c r="DA42" s="636"/>
      <c r="DB42" s="636"/>
      <c r="DC42" s="637"/>
      <c r="DD42" s="627">
        <v>322293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26112</v>
      </c>
      <c r="CS43" s="634"/>
      <c r="CT43" s="634"/>
      <c r="CU43" s="634"/>
      <c r="CV43" s="634"/>
      <c r="CW43" s="634"/>
      <c r="CX43" s="634"/>
      <c r="CY43" s="635"/>
      <c r="CZ43" s="624">
        <v>0.4</v>
      </c>
      <c r="DA43" s="636"/>
      <c r="DB43" s="636"/>
      <c r="DC43" s="637"/>
      <c r="DD43" s="627">
        <v>26112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801319</v>
      </c>
      <c r="CS44" s="622"/>
      <c r="CT44" s="622"/>
      <c r="CU44" s="622"/>
      <c r="CV44" s="622"/>
      <c r="CW44" s="622"/>
      <c r="CX44" s="622"/>
      <c r="CY44" s="623"/>
      <c r="CZ44" s="624">
        <v>12.8</v>
      </c>
      <c r="DA44" s="625"/>
      <c r="DB44" s="625"/>
      <c r="DC44" s="626"/>
      <c r="DD44" s="627">
        <v>272900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264922</v>
      </c>
      <c r="CS45" s="634"/>
      <c r="CT45" s="634"/>
      <c r="CU45" s="634"/>
      <c r="CV45" s="634"/>
      <c r="CW45" s="634"/>
      <c r="CX45" s="634"/>
      <c r="CY45" s="635"/>
      <c r="CZ45" s="624">
        <v>4.2</v>
      </c>
      <c r="DA45" s="636"/>
      <c r="DB45" s="636"/>
      <c r="DC45" s="637"/>
      <c r="DD45" s="627">
        <v>56767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484940</v>
      </c>
      <c r="CS46" s="622"/>
      <c r="CT46" s="622"/>
      <c r="CU46" s="622"/>
      <c r="CV46" s="622"/>
      <c r="CW46" s="622"/>
      <c r="CX46" s="622"/>
      <c r="CY46" s="623"/>
      <c r="CZ46" s="624">
        <v>7.7</v>
      </c>
      <c r="DA46" s="625"/>
      <c r="DB46" s="625"/>
      <c r="DC46" s="626"/>
      <c r="DD46" s="627">
        <v>179876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192551</v>
      </c>
      <c r="CS47" s="634"/>
      <c r="CT47" s="634"/>
      <c r="CU47" s="634"/>
      <c r="CV47" s="634"/>
      <c r="CW47" s="634"/>
      <c r="CX47" s="634"/>
      <c r="CY47" s="635"/>
      <c r="CZ47" s="624">
        <v>3.1</v>
      </c>
      <c r="DA47" s="636"/>
      <c r="DB47" s="636"/>
      <c r="DC47" s="637"/>
      <c r="DD47" s="627">
        <v>49393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6275153</v>
      </c>
      <c r="CS49" s="606"/>
      <c r="CT49" s="606"/>
      <c r="CU49" s="606"/>
      <c r="CV49" s="606"/>
      <c r="CW49" s="606"/>
      <c r="CX49" s="606"/>
      <c r="CY49" s="607"/>
      <c r="CZ49" s="608">
        <v>100</v>
      </c>
      <c r="DA49" s="609"/>
      <c r="DB49" s="609"/>
      <c r="DC49" s="610"/>
      <c r="DD49" s="611">
        <v>4289298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Qj6PWRV7gYzhJgC4ucmh051y/s+cXi+gZnoEhZ7140AXfmBu7tIHAZzWXo4ADCuqk7yqbT6FKpTkm3GlyAT1Q==" saltValue="c2pmuJi+j8jBcbkiCFXj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6632</v>
      </c>
      <c r="R7" s="1103"/>
      <c r="S7" s="1103"/>
      <c r="T7" s="1103"/>
      <c r="U7" s="1103"/>
      <c r="V7" s="1103">
        <v>6283</v>
      </c>
      <c r="W7" s="1103"/>
      <c r="X7" s="1103"/>
      <c r="Y7" s="1103"/>
      <c r="Z7" s="1103"/>
      <c r="AA7" s="1103">
        <v>349</v>
      </c>
      <c r="AB7" s="1103"/>
      <c r="AC7" s="1103"/>
      <c r="AD7" s="1103"/>
      <c r="AE7" s="1104"/>
      <c r="AF7" s="1105">
        <v>294</v>
      </c>
      <c r="AG7" s="1106"/>
      <c r="AH7" s="1106"/>
      <c r="AI7" s="1106"/>
      <c r="AJ7" s="1107"/>
      <c r="AK7" s="1108">
        <v>412</v>
      </c>
      <c r="AL7" s="1109"/>
      <c r="AM7" s="1109"/>
      <c r="AN7" s="1109"/>
      <c r="AO7" s="1109"/>
      <c r="AP7" s="1109">
        <v>5349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-9</v>
      </c>
      <c r="CI7" s="1097"/>
      <c r="CJ7" s="1097"/>
      <c r="CK7" s="1097"/>
      <c r="CL7" s="1098"/>
      <c r="CM7" s="1096">
        <v>7</v>
      </c>
      <c r="CN7" s="1097"/>
      <c r="CO7" s="1097"/>
      <c r="CP7" s="1097"/>
      <c r="CQ7" s="1098"/>
      <c r="CR7" s="1096">
        <v>20</v>
      </c>
      <c r="CS7" s="1097"/>
      <c r="CT7" s="1097"/>
      <c r="CU7" s="1097"/>
      <c r="CV7" s="1098"/>
      <c r="CW7" s="1096" t="s">
        <v>597</v>
      </c>
      <c r="CX7" s="1097"/>
      <c r="CY7" s="1097"/>
      <c r="CZ7" s="1097"/>
      <c r="DA7" s="1098"/>
      <c r="DB7" s="1096" t="s">
        <v>597</v>
      </c>
      <c r="DC7" s="1097"/>
      <c r="DD7" s="1097"/>
      <c r="DE7" s="1097"/>
      <c r="DF7" s="1098"/>
      <c r="DG7" s="1096" t="s">
        <v>597</v>
      </c>
      <c r="DH7" s="1097"/>
      <c r="DI7" s="1097"/>
      <c r="DJ7" s="1097"/>
      <c r="DK7" s="1098"/>
      <c r="DL7" s="1096" t="s">
        <v>597</v>
      </c>
      <c r="DM7" s="1097"/>
      <c r="DN7" s="1097"/>
      <c r="DO7" s="1097"/>
      <c r="DP7" s="1098"/>
      <c r="DQ7" s="1096" t="s">
        <v>597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6624</v>
      </c>
      <c r="R23" s="1061"/>
      <c r="S23" s="1061"/>
      <c r="T23" s="1061"/>
      <c r="U23" s="1061"/>
      <c r="V23" s="1061">
        <v>6275</v>
      </c>
      <c r="W23" s="1061"/>
      <c r="X23" s="1061"/>
      <c r="Y23" s="1061"/>
      <c r="Z23" s="1061"/>
      <c r="AA23" s="1061">
        <v>349</v>
      </c>
      <c r="AB23" s="1061"/>
      <c r="AC23" s="1061"/>
      <c r="AD23" s="1061"/>
      <c r="AE23" s="1068"/>
      <c r="AF23" s="1069">
        <v>294</v>
      </c>
      <c r="AG23" s="1061"/>
      <c r="AH23" s="1061"/>
      <c r="AI23" s="1061"/>
      <c r="AJ23" s="1070"/>
      <c r="AK23" s="1071"/>
      <c r="AL23" s="1072"/>
      <c r="AM23" s="1072"/>
      <c r="AN23" s="1072"/>
      <c r="AO23" s="1072"/>
      <c r="AP23" s="1061">
        <v>5349</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831</v>
      </c>
      <c r="R28" s="1051"/>
      <c r="S28" s="1051"/>
      <c r="T28" s="1051"/>
      <c r="U28" s="1051"/>
      <c r="V28" s="1051">
        <v>810</v>
      </c>
      <c r="W28" s="1051"/>
      <c r="X28" s="1051"/>
      <c r="Y28" s="1051"/>
      <c r="Z28" s="1051"/>
      <c r="AA28" s="1051">
        <v>21</v>
      </c>
      <c r="AB28" s="1051"/>
      <c r="AC28" s="1051"/>
      <c r="AD28" s="1051"/>
      <c r="AE28" s="1052"/>
      <c r="AF28" s="1053">
        <v>21</v>
      </c>
      <c r="AG28" s="1051"/>
      <c r="AH28" s="1051"/>
      <c r="AI28" s="1051"/>
      <c r="AJ28" s="1054"/>
      <c r="AK28" s="1042">
        <v>82</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1095</v>
      </c>
      <c r="R29" s="1039"/>
      <c r="S29" s="1039"/>
      <c r="T29" s="1039"/>
      <c r="U29" s="1039"/>
      <c r="V29" s="1039">
        <v>1028</v>
      </c>
      <c r="W29" s="1039"/>
      <c r="X29" s="1039"/>
      <c r="Y29" s="1039"/>
      <c r="Z29" s="1039"/>
      <c r="AA29" s="1039">
        <v>67</v>
      </c>
      <c r="AB29" s="1039"/>
      <c r="AC29" s="1039"/>
      <c r="AD29" s="1039"/>
      <c r="AE29" s="1040"/>
      <c r="AF29" s="1035">
        <v>67</v>
      </c>
      <c r="AG29" s="1036"/>
      <c r="AH29" s="1036"/>
      <c r="AI29" s="1036"/>
      <c r="AJ29" s="1037"/>
      <c r="AK29" s="980">
        <v>169</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118</v>
      </c>
      <c r="R30" s="1039"/>
      <c r="S30" s="1039"/>
      <c r="T30" s="1039"/>
      <c r="U30" s="1039"/>
      <c r="V30" s="1039">
        <v>116</v>
      </c>
      <c r="W30" s="1039"/>
      <c r="X30" s="1039"/>
      <c r="Y30" s="1039"/>
      <c r="Z30" s="1039"/>
      <c r="AA30" s="1039">
        <v>2</v>
      </c>
      <c r="AB30" s="1039"/>
      <c r="AC30" s="1039"/>
      <c r="AD30" s="1039"/>
      <c r="AE30" s="1040"/>
      <c r="AF30" s="1035">
        <v>2</v>
      </c>
      <c r="AG30" s="1036"/>
      <c r="AH30" s="1036"/>
      <c r="AI30" s="1036"/>
      <c r="AJ30" s="1037"/>
      <c r="AK30" s="980">
        <v>35</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3</v>
      </c>
      <c r="R31" s="1039"/>
      <c r="S31" s="1039"/>
      <c r="T31" s="1039"/>
      <c r="U31" s="1039"/>
      <c r="V31" s="1039">
        <v>3</v>
      </c>
      <c r="W31" s="1039"/>
      <c r="X31" s="1039"/>
      <c r="Y31" s="1039"/>
      <c r="Z31" s="1039"/>
      <c r="AA31" s="1039">
        <v>0</v>
      </c>
      <c r="AB31" s="1039"/>
      <c r="AC31" s="1039"/>
      <c r="AD31" s="1039"/>
      <c r="AE31" s="1040"/>
      <c r="AF31" s="1035">
        <v>0</v>
      </c>
      <c r="AG31" s="1036"/>
      <c r="AH31" s="1036"/>
      <c r="AI31" s="1036"/>
      <c r="AJ31" s="1037"/>
      <c r="AK31" s="980" t="s">
        <v>597</v>
      </c>
      <c r="AL31" s="971"/>
      <c r="AM31" s="971"/>
      <c r="AN31" s="971"/>
      <c r="AO31" s="971"/>
      <c r="AP31" s="971" t="s">
        <v>597</v>
      </c>
      <c r="AQ31" s="971"/>
      <c r="AR31" s="971"/>
      <c r="AS31" s="971"/>
      <c r="AT31" s="971"/>
      <c r="AU31" s="971" t="s">
        <v>597</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221</v>
      </c>
      <c r="R32" s="1039"/>
      <c r="S32" s="1039"/>
      <c r="T32" s="1039"/>
      <c r="U32" s="1039"/>
      <c r="V32" s="1039">
        <v>220</v>
      </c>
      <c r="W32" s="1039"/>
      <c r="X32" s="1039"/>
      <c r="Y32" s="1039"/>
      <c r="Z32" s="1039"/>
      <c r="AA32" s="1039">
        <v>1</v>
      </c>
      <c r="AB32" s="1039"/>
      <c r="AC32" s="1039"/>
      <c r="AD32" s="1039"/>
      <c r="AE32" s="1040"/>
      <c r="AF32" s="1035">
        <v>282</v>
      </c>
      <c r="AG32" s="1036"/>
      <c r="AH32" s="1036"/>
      <c r="AI32" s="1036"/>
      <c r="AJ32" s="1037"/>
      <c r="AK32" s="980">
        <v>14</v>
      </c>
      <c r="AL32" s="971"/>
      <c r="AM32" s="971"/>
      <c r="AN32" s="971"/>
      <c r="AO32" s="971"/>
      <c r="AP32" s="971">
        <v>797</v>
      </c>
      <c r="AQ32" s="971"/>
      <c r="AR32" s="971"/>
      <c r="AS32" s="971"/>
      <c r="AT32" s="971"/>
      <c r="AU32" s="971">
        <v>96</v>
      </c>
      <c r="AV32" s="971"/>
      <c r="AW32" s="971"/>
      <c r="AX32" s="971"/>
      <c r="AY32" s="971"/>
      <c r="AZ32" s="1041" t="s">
        <v>597</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275</v>
      </c>
      <c r="R33" s="1039"/>
      <c r="S33" s="1039"/>
      <c r="T33" s="1039"/>
      <c r="U33" s="1039"/>
      <c r="V33" s="1039">
        <v>269</v>
      </c>
      <c r="W33" s="1039"/>
      <c r="X33" s="1039"/>
      <c r="Y33" s="1039"/>
      <c r="Z33" s="1039"/>
      <c r="AA33" s="1039">
        <v>6</v>
      </c>
      <c r="AB33" s="1039"/>
      <c r="AC33" s="1039"/>
      <c r="AD33" s="1039"/>
      <c r="AE33" s="1040"/>
      <c r="AF33" s="1035">
        <v>6</v>
      </c>
      <c r="AG33" s="1036"/>
      <c r="AH33" s="1036"/>
      <c r="AI33" s="1036"/>
      <c r="AJ33" s="1037"/>
      <c r="AK33" s="980">
        <v>174</v>
      </c>
      <c r="AL33" s="971"/>
      <c r="AM33" s="971"/>
      <c r="AN33" s="971"/>
      <c r="AO33" s="971"/>
      <c r="AP33" s="971">
        <v>1203</v>
      </c>
      <c r="AQ33" s="971"/>
      <c r="AR33" s="971"/>
      <c r="AS33" s="971"/>
      <c r="AT33" s="971"/>
      <c r="AU33" s="971">
        <v>1200</v>
      </c>
      <c r="AV33" s="971"/>
      <c r="AW33" s="971"/>
      <c r="AX33" s="971"/>
      <c r="AY33" s="971"/>
      <c r="AZ33" s="1041" t="s">
        <v>597</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42</v>
      </c>
      <c r="R34" s="1039"/>
      <c r="S34" s="1039"/>
      <c r="T34" s="1039"/>
      <c r="U34" s="1039"/>
      <c r="V34" s="1039">
        <v>41</v>
      </c>
      <c r="W34" s="1039"/>
      <c r="X34" s="1039"/>
      <c r="Y34" s="1039"/>
      <c r="Z34" s="1039"/>
      <c r="AA34" s="1039">
        <v>2</v>
      </c>
      <c r="AB34" s="1039"/>
      <c r="AC34" s="1039"/>
      <c r="AD34" s="1039"/>
      <c r="AE34" s="1040"/>
      <c r="AF34" s="1035">
        <v>2</v>
      </c>
      <c r="AG34" s="1036"/>
      <c r="AH34" s="1036"/>
      <c r="AI34" s="1036"/>
      <c r="AJ34" s="1037"/>
      <c r="AK34" s="980">
        <v>31</v>
      </c>
      <c r="AL34" s="971"/>
      <c r="AM34" s="971"/>
      <c r="AN34" s="971"/>
      <c r="AO34" s="971"/>
      <c r="AP34" s="971">
        <v>144</v>
      </c>
      <c r="AQ34" s="971"/>
      <c r="AR34" s="971"/>
      <c r="AS34" s="971"/>
      <c r="AT34" s="971"/>
      <c r="AU34" s="971">
        <v>144</v>
      </c>
      <c r="AV34" s="971"/>
      <c r="AW34" s="971"/>
      <c r="AX34" s="971"/>
      <c r="AY34" s="971"/>
      <c r="AZ34" s="1041" t="s">
        <v>597</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414</v>
      </c>
      <c r="C35" s="1031"/>
      <c r="D35" s="1031"/>
      <c r="E35" s="1031"/>
      <c r="F35" s="1031"/>
      <c r="G35" s="1031"/>
      <c r="H35" s="1031"/>
      <c r="I35" s="1031"/>
      <c r="J35" s="1031"/>
      <c r="K35" s="1031"/>
      <c r="L35" s="1031"/>
      <c r="M35" s="1031"/>
      <c r="N35" s="1031"/>
      <c r="O35" s="1031"/>
      <c r="P35" s="1032"/>
      <c r="Q35" s="1038">
        <v>17</v>
      </c>
      <c r="R35" s="1039"/>
      <c r="S35" s="1039"/>
      <c r="T35" s="1039"/>
      <c r="U35" s="1039"/>
      <c r="V35" s="1039">
        <v>16</v>
      </c>
      <c r="W35" s="1039"/>
      <c r="X35" s="1039"/>
      <c r="Y35" s="1039"/>
      <c r="Z35" s="1039"/>
      <c r="AA35" s="1039">
        <v>1</v>
      </c>
      <c r="AB35" s="1039"/>
      <c r="AC35" s="1039"/>
      <c r="AD35" s="1039"/>
      <c r="AE35" s="1040"/>
      <c r="AF35" s="1035">
        <v>29</v>
      </c>
      <c r="AG35" s="1036"/>
      <c r="AH35" s="1036"/>
      <c r="AI35" s="1036"/>
      <c r="AJ35" s="1037"/>
      <c r="AK35" s="980" t="s">
        <v>597</v>
      </c>
      <c r="AL35" s="971"/>
      <c r="AM35" s="971"/>
      <c r="AN35" s="971"/>
      <c r="AO35" s="971"/>
      <c r="AP35" s="971" t="s">
        <v>597</v>
      </c>
      <c r="AQ35" s="971"/>
      <c r="AR35" s="971"/>
      <c r="AS35" s="971"/>
      <c r="AT35" s="971"/>
      <c r="AU35" s="971" t="s">
        <v>597</v>
      </c>
      <c r="AV35" s="971"/>
      <c r="AW35" s="971"/>
      <c r="AX35" s="971"/>
      <c r="AY35" s="971"/>
      <c r="AZ35" s="1041" t="s">
        <v>597</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409</v>
      </c>
      <c r="AG63" s="959"/>
      <c r="AH63" s="959"/>
      <c r="AI63" s="959"/>
      <c r="AJ63" s="1022"/>
      <c r="AK63" s="1023"/>
      <c r="AL63" s="963"/>
      <c r="AM63" s="963"/>
      <c r="AN63" s="963"/>
      <c r="AO63" s="963"/>
      <c r="AP63" s="959">
        <v>2144</v>
      </c>
      <c r="AQ63" s="959"/>
      <c r="AR63" s="959"/>
      <c r="AS63" s="959"/>
      <c r="AT63" s="959"/>
      <c r="AU63" s="959">
        <v>1360</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589</v>
      </c>
      <c r="C68" s="986"/>
      <c r="D68" s="986"/>
      <c r="E68" s="986"/>
      <c r="F68" s="986"/>
      <c r="G68" s="986"/>
      <c r="H68" s="986"/>
      <c r="I68" s="986"/>
      <c r="J68" s="986"/>
      <c r="K68" s="986"/>
      <c r="L68" s="986"/>
      <c r="M68" s="986"/>
      <c r="N68" s="986"/>
      <c r="O68" s="986"/>
      <c r="P68" s="987"/>
      <c r="Q68" s="988">
        <v>2595</v>
      </c>
      <c r="R68" s="982"/>
      <c r="S68" s="982"/>
      <c r="T68" s="982"/>
      <c r="U68" s="982"/>
      <c r="V68" s="982">
        <v>2568</v>
      </c>
      <c r="W68" s="982"/>
      <c r="X68" s="982"/>
      <c r="Y68" s="982"/>
      <c r="Z68" s="982"/>
      <c r="AA68" s="982">
        <v>27</v>
      </c>
      <c r="AB68" s="982"/>
      <c r="AC68" s="982"/>
      <c r="AD68" s="982"/>
      <c r="AE68" s="982"/>
      <c r="AF68" s="982">
        <v>27</v>
      </c>
      <c r="AG68" s="982"/>
      <c r="AH68" s="982"/>
      <c r="AI68" s="982"/>
      <c r="AJ68" s="982"/>
      <c r="AK68" s="982">
        <v>63</v>
      </c>
      <c r="AL68" s="982"/>
      <c r="AM68" s="982"/>
      <c r="AN68" s="982"/>
      <c r="AO68" s="982"/>
      <c r="AP68" s="982">
        <v>1501</v>
      </c>
      <c r="AQ68" s="982"/>
      <c r="AR68" s="982"/>
      <c r="AS68" s="982"/>
      <c r="AT68" s="982"/>
      <c r="AU68" s="982">
        <v>76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590</v>
      </c>
      <c r="C69" s="975"/>
      <c r="D69" s="975"/>
      <c r="E69" s="975"/>
      <c r="F69" s="975"/>
      <c r="G69" s="975"/>
      <c r="H69" s="975"/>
      <c r="I69" s="975"/>
      <c r="J69" s="975"/>
      <c r="K69" s="975"/>
      <c r="L69" s="975"/>
      <c r="M69" s="975"/>
      <c r="N69" s="975"/>
      <c r="O69" s="975"/>
      <c r="P69" s="976"/>
      <c r="Q69" s="977" t="s">
        <v>597</v>
      </c>
      <c r="R69" s="971"/>
      <c r="S69" s="971"/>
      <c r="T69" s="971"/>
      <c r="U69" s="971"/>
      <c r="V69" s="971" t="s">
        <v>597</v>
      </c>
      <c r="W69" s="971"/>
      <c r="X69" s="971"/>
      <c r="Y69" s="971"/>
      <c r="Z69" s="971"/>
      <c r="AA69" s="971" t="s">
        <v>597</v>
      </c>
      <c r="AB69" s="971"/>
      <c r="AC69" s="971"/>
      <c r="AD69" s="971"/>
      <c r="AE69" s="971"/>
      <c r="AF69" s="971" t="s">
        <v>597</v>
      </c>
      <c r="AG69" s="971"/>
      <c r="AH69" s="971"/>
      <c r="AI69" s="971"/>
      <c r="AJ69" s="971"/>
      <c r="AK69" s="971" t="s">
        <v>597</v>
      </c>
      <c r="AL69" s="971"/>
      <c r="AM69" s="971"/>
      <c r="AN69" s="971"/>
      <c r="AO69" s="971"/>
      <c r="AP69" s="971" t="s">
        <v>597</v>
      </c>
      <c r="AQ69" s="971"/>
      <c r="AR69" s="971"/>
      <c r="AS69" s="971"/>
      <c r="AT69" s="971"/>
      <c r="AU69" s="971" t="s">
        <v>597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591</v>
      </c>
      <c r="C70" s="975"/>
      <c r="D70" s="975"/>
      <c r="E70" s="975"/>
      <c r="F70" s="975"/>
      <c r="G70" s="975"/>
      <c r="H70" s="975"/>
      <c r="I70" s="975"/>
      <c r="J70" s="975"/>
      <c r="K70" s="975"/>
      <c r="L70" s="975"/>
      <c r="M70" s="975"/>
      <c r="N70" s="975"/>
      <c r="O70" s="975"/>
      <c r="P70" s="976"/>
      <c r="Q70" s="977">
        <v>1108</v>
      </c>
      <c r="R70" s="971"/>
      <c r="S70" s="971"/>
      <c r="T70" s="971"/>
      <c r="U70" s="971"/>
      <c r="V70" s="971">
        <v>1104</v>
      </c>
      <c r="W70" s="971"/>
      <c r="X70" s="971"/>
      <c r="Y70" s="971"/>
      <c r="Z70" s="971"/>
      <c r="AA70" s="971">
        <v>3</v>
      </c>
      <c r="AB70" s="971"/>
      <c r="AC70" s="971"/>
      <c r="AD70" s="971"/>
      <c r="AE70" s="971"/>
      <c r="AF70" s="971">
        <v>3</v>
      </c>
      <c r="AG70" s="971"/>
      <c r="AH70" s="971"/>
      <c r="AI70" s="971"/>
      <c r="AJ70" s="971"/>
      <c r="AK70" s="971" t="s">
        <v>597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592</v>
      </c>
      <c r="C71" s="975"/>
      <c r="D71" s="975"/>
      <c r="E71" s="975"/>
      <c r="F71" s="975"/>
      <c r="G71" s="975"/>
      <c r="H71" s="975"/>
      <c r="I71" s="975"/>
      <c r="J71" s="975"/>
      <c r="K71" s="975"/>
      <c r="L71" s="975"/>
      <c r="M71" s="975"/>
      <c r="N71" s="975"/>
      <c r="O71" s="975"/>
      <c r="P71" s="976"/>
      <c r="Q71" s="977">
        <v>85</v>
      </c>
      <c r="R71" s="971"/>
      <c r="S71" s="971"/>
      <c r="T71" s="971"/>
      <c r="U71" s="971"/>
      <c r="V71" s="971">
        <v>71</v>
      </c>
      <c r="W71" s="971"/>
      <c r="X71" s="971"/>
      <c r="Y71" s="971"/>
      <c r="Z71" s="971"/>
      <c r="AA71" s="971">
        <v>14</v>
      </c>
      <c r="AB71" s="971"/>
      <c r="AC71" s="971"/>
      <c r="AD71" s="971"/>
      <c r="AE71" s="971"/>
      <c r="AF71" s="971">
        <v>14</v>
      </c>
      <c r="AG71" s="971"/>
      <c r="AH71" s="971"/>
      <c r="AI71" s="971"/>
      <c r="AJ71" s="971"/>
      <c r="AK71" s="971" t="s">
        <v>597</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593</v>
      </c>
      <c r="C72" s="975"/>
      <c r="D72" s="975"/>
      <c r="E72" s="975"/>
      <c r="F72" s="975"/>
      <c r="G72" s="975"/>
      <c r="H72" s="975"/>
      <c r="I72" s="975"/>
      <c r="J72" s="975"/>
      <c r="K72" s="975"/>
      <c r="L72" s="975"/>
      <c r="M72" s="975"/>
      <c r="N72" s="975"/>
      <c r="O72" s="975"/>
      <c r="P72" s="976"/>
      <c r="Q72" s="977">
        <v>6733</v>
      </c>
      <c r="R72" s="971"/>
      <c r="S72" s="971"/>
      <c r="T72" s="971"/>
      <c r="U72" s="971"/>
      <c r="V72" s="971">
        <v>6652</v>
      </c>
      <c r="W72" s="971"/>
      <c r="X72" s="971"/>
      <c r="Y72" s="971"/>
      <c r="Z72" s="971"/>
      <c r="AA72" s="971">
        <v>82</v>
      </c>
      <c r="AB72" s="971"/>
      <c r="AC72" s="971"/>
      <c r="AD72" s="971"/>
      <c r="AE72" s="971"/>
      <c r="AF72" s="971">
        <v>82</v>
      </c>
      <c r="AG72" s="971"/>
      <c r="AH72" s="971"/>
      <c r="AI72" s="971"/>
      <c r="AJ72" s="971"/>
      <c r="AK72" s="971" t="s">
        <v>597</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594</v>
      </c>
      <c r="C73" s="975"/>
      <c r="D73" s="975"/>
      <c r="E73" s="975"/>
      <c r="F73" s="975"/>
      <c r="G73" s="975"/>
      <c r="H73" s="975"/>
      <c r="I73" s="975"/>
      <c r="J73" s="975"/>
      <c r="K73" s="975"/>
      <c r="L73" s="975"/>
      <c r="M73" s="975"/>
      <c r="N73" s="975"/>
      <c r="O73" s="975"/>
      <c r="P73" s="976"/>
      <c r="Q73" s="977">
        <v>259</v>
      </c>
      <c r="R73" s="971"/>
      <c r="S73" s="971"/>
      <c r="T73" s="971"/>
      <c r="U73" s="971"/>
      <c r="V73" s="971">
        <v>167</v>
      </c>
      <c r="W73" s="971"/>
      <c r="X73" s="971"/>
      <c r="Y73" s="971"/>
      <c r="Z73" s="971"/>
      <c r="AA73" s="971">
        <v>92</v>
      </c>
      <c r="AB73" s="971"/>
      <c r="AC73" s="971"/>
      <c r="AD73" s="971"/>
      <c r="AE73" s="971"/>
      <c r="AF73" s="971">
        <v>92</v>
      </c>
      <c r="AG73" s="971"/>
      <c r="AH73" s="971"/>
      <c r="AI73" s="971"/>
      <c r="AJ73" s="971"/>
      <c r="AK73" s="971" t="s">
        <v>597</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595</v>
      </c>
      <c r="C74" s="975"/>
      <c r="D74" s="975"/>
      <c r="E74" s="975"/>
      <c r="F74" s="975"/>
      <c r="G74" s="975"/>
      <c r="H74" s="975"/>
      <c r="I74" s="975"/>
      <c r="J74" s="975"/>
      <c r="K74" s="975"/>
      <c r="L74" s="975"/>
      <c r="M74" s="975"/>
      <c r="N74" s="975"/>
      <c r="O74" s="975"/>
      <c r="P74" s="976"/>
      <c r="Q74" s="977">
        <v>157883</v>
      </c>
      <c r="R74" s="971"/>
      <c r="S74" s="971"/>
      <c r="T74" s="971"/>
      <c r="U74" s="971"/>
      <c r="V74" s="971">
        <v>155213</v>
      </c>
      <c r="W74" s="971"/>
      <c r="X74" s="971"/>
      <c r="Y74" s="971"/>
      <c r="Z74" s="971"/>
      <c r="AA74" s="971">
        <v>2669</v>
      </c>
      <c r="AB74" s="971"/>
      <c r="AC74" s="971"/>
      <c r="AD74" s="971"/>
      <c r="AE74" s="971"/>
      <c r="AF74" s="971">
        <v>2669</v>
      </c>
      <c r="AG74" s="971"/>
      <c r="AH74" s="971"/>
      <c r="AI74" s="971"/>
      <c r="AJ74" s="971"/>
      <c r="AK74" s="971">
        <v>1728</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2887</v>
      </c>
      <c r="AG88" s="959"/>
      <c r="AH88" s="959"/>
      <c r="AI88" s="959"/>
      <c r="AJ88" s="959"/>
      <c r="AK88" s="963"/>
      <c r="AL88" s="963"/>
      <c r="AM88" s="963"/>
      <c r="AN88" s="963"/>
      <c r="AO88" s="963"/>
      <c r="AP88" s="959">
        <v>1501</v>
      </c>
      <c r="AQ88" s="959"/>
      <c r="AR88" s="959"/>
      <c r="AS88" s="959"/>
      <c r="AT88" s="959"/>
      <c r="AU88" s="959">
        <v>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t="s">
        <v>597</v>
      </c>
      <c r="CX102" s="953"/>
      <c r="CY102" s="953"/>
      <c r="CZ102" s="953"/>
      <c r="DA102" s="954"/>
      <c r="DB102" s="952" t="s">
        <v>597</v>
      </c>
      <c r="DC102" s="953"/>
      <c r="DD102" s="953"/>
      <c r="DE102" s="953"/>
      <c r="DF102" s="954"/>
      <c r="DG102" s="952" t="s">
        <v>597</v>
      </c>
      <c r="DH102" s="953"/>
      <c r="DI102" s="953"/>
      <c r="DJ102" s="953"/>
      <c r="DK102" s="954"/>
      <c r="DL102" s="952" t="s">
        <v>597</v>
      </c>
      <c r="DM102" s="953"/>
      <c r="DN102" s="953"/>
      <c r="DO102" s="953"/>
      <c r="DP102" s="954"/>
      <c r="DQ102" s="952" t="s">
        <v>597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310</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310</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310</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580585</v>
      </c>
      <c r="AB110" s="889"/>
      <c r="AC110" s="889"/>
      <c r="AD110" s="889"/>
      <c r="AE110" s="890"/>
      <c r="AF110" s="891">
        <v>609235</v>
      </c>
      <c r="AG110" s="889"/>
      <c r="AH110" s="889"/>
      <c r="AI110" s="889"/>
      <c r="AJ110" s="890"/>
      <c r="AK110" s="891">
        <v>658904</v>
      </c>
      <c r="AL110" s="889"/>
      <c r="AM110" s="889"/>
      <c r="AN110" s="889"/>
      <c r="AO110" s="890"/>
      <c r="AP110" s="892">
        <v>22.5</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5815210</v>
      </c>
      <c r="BR110" s="842"/>
      <c r="BS110" s="842"/>
      <c r="BT110" s="842"/>
      <c r="BU110" s="842"/>
      <c r="BV110" s="842">
        <v>5585121</v>
      </c>
      <c r="BW110" s="842"/>
      <c r="BX110" s="842"/>
      <c r="BY110" s="842"/>
      <c r="BZ110" s="842"/>
      <c r="CA110" s="842">
        <v>5348823</v>
      </c>
      <c r="CB110" s="842"/>
      <c r="CC110" s="842"/>
      <c r="CD110" s="842"/>
      <c r="CE110" s="842"/>
      <c r="CF110" s="866">
        <v>183</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446</v>
      </c>
      <c r="AQ111" s="923"/>
      <c r="AR111" s="923"/>
      <c r="AS111" s="923"/>
      <c r="AT111" s="924"/>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130</v>
      </c>
      <c r="BW111" s="817"/>
      <c r="BX111" s="817"/>
      <c r="BY111" s="817"/>
      <c r="BZ111" s="817"/>
      <c r="CA111" s="817" t="s">
        <v>130</v>
      </c>
      <c r="CB111" s="817"/>
      <c r="CC111" s="817"/>
      <c r="CD111" s="817"/>
      <c r="CE111" s="817"/>
      <c r="CF111" s="875" t="s">
        <v>446</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1692709</v>
      </c>
      <c r="BR112" s="817"/>
      <c r="BS112" s="817"/>
      <c r="BT112" s="817"/>
      <c r="BU112" s="817"/>
      <c r="BV112" s="817">
        <v>1559723</v>
      </c>
      <c r="BW112" s="817"/>
      <c r="BX112" s="817"/>
      <c r="BY112" s="817"/>
      <c r="BZ112" s="817"/>
      <c r="CA112" s="817">
        <v>1439888</v>
      </c>
      <c r="CB112" s="817"/>
      <c r="CC112" s="817"/>
      <c r="CD112" s="817"/>
      <c r="CE112" s="817"/>
      <c r="CF112" s="875">
        <v>49.3</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15">
      <c r="A113" s="914"/>
      <c r="B113" s="915"/>
      <c r="C113" s="752" t="s">
        <v>455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185996</v>
      </c>
      <c r="AB113" s="919"/>
      <c r="AC113" s="919"/>
      <c r="AD113" s="919"/>
      <c r="AE113" s="920"/>
      <c r="AF113" s="921">
        <v>188004</v>
      </c>
      <c r="AG113" s="919"/>
      <c r="AH113" s="919"/>
      <c r="AI113" s="919"/>
      <c r="AJ113" s="920"/>
      <c r="AK113" s="921">
        <v>189175</v>
      </c>
      <c r="AL113" s="919"/>
      <c r="AM113" s="919"/>
      <c r="AN113" s="919"/>
      <c r="AO113" s="920"/>
      <c r="AP113" s="922">
        <v>6.5</v>
      </c>
      <c r="AQ113" s="923"/>
      <c r="AR113" s="923"/>
      <c r="AS113" s="923"/>
      <c r="AT113" s="924"/>
      <c r="AU113" s="932"/>
      <c r="AV113" s="933"/>
      <c r="AW113" s="933"/>
      <c r="AX113" s="933"/>
      <c r="AY113" s="933"/>
      <c r="AZ113" s="815" t="s">
        <v>456</v>
      </c>
      <c r="BA113" s="752"/>
      <c r="BB113" s="752"/>
      <c r="BC113" s="752"/>
      <c r="BD113" s="752"/>
      <c r="BE113" s="752"/>
      <c r="BF113" s="752"/>
      <c r="BG113" s="752"/>
      <c r="BH113" s="752"/>
      <c r="BI113" s="752"/>
      <c r="BJ113" s="752"/>
      <c r="BK113" s="752"/>
      <c r="BL113" s="752"/>
      <c r="BM113" s="752"/>
      <c r="BN113" s="752"/>
      <c r="BO113" s="752"/>
      <c r="BP113" s="753"/>
      <c r="BQ113" s="816">
        <v>119694</v>
      </c>
      <c r="BR113" s="817"/>
      <c r="BS113" s="817"/>
      <c r="BT113" s="817"/>
      <c r="BU113" s="817"/>
      <c r="BV113" s="817">
        <v>97937</v>
      </c>
      <c r="BW113" s="817"/>
      <c r="BX113" s="817"/>
      <c r="BY113" s="817"/>
      <c r="BZ113" s="817"/>
      <c r="CA113" s="817">
        <v>76356</v>
      </c>
      <c r="CB113" s="817"/>
      <c r="CC113" s="817"/>
      <c r="CD113" s="817"/>
      <c r="CE113" s="817"/>
      <c r="CF113" s="875">
        <v>2.6</v>
      </c>
      <c r="CG113" s="876"/>
      <c r="CH113" s="876"/>
      <c r="CI113" s="876"/>
      <c r="CJ113" s="876"/>
      <c r="CK113" s="927"/>
      <c r="CL113" s="821"/>
      <c r="CM113" s="815" t="s">
        <v>457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15">
      <c r="A114" s="914"/>
      <c r="B114" s="915"/>
      <c r="C114" s="752" t="s">
        <v>458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22255</v>
      </c>
      <c r="AB114" s="780"/>
      <c r="AC114" s="780"/>
      <c r="AD114" s="780"/>
      <c r="AE114" s="781"/>
      <c r="AF114" s="782">
        <v>23443</v>
      </c>
      <c r="AG114" s="780"/>
      <c r="AH114" s="780"/>
      <c r="AI114" s="780"/>
      <c r="AJ114" s="781"/>
      <c r="AK114" s="782">
        <v>25897</v>
      </c>
      <c r="AL114" s="780"/>
      <c r="AM114" s="780"/>
      <c r="AN114" s="780"/>
      <c r="AO114" s="781"/>
      <c r="AP114" s="824">
        <v>0.9</v>
      </c>
      <c r="AQ114" s="825"/>
      <c r="AR114" s="825"/>
      <c r="AS114" s="825"/>
      <c r="AT114" s="826"/>
      <c r="AU114" s="932"/>
      <c r="AV114" s="933"/>
      <c r="AW114" s="933"/>
      <c r="AX114" s="933"/>
      <c r="AY114" s="933"/>
      <c r="AZ114" s="815" t="s">
        <v>459</v>
      </c>
      <c r="BA114" s="752"/>
      <c r="BB114" s="752"/>
      <c r="BC114" s="752"/>
      <c r="BD114" s="752"/>
      <c r="BE114" s="752"/>
      <c r="BF114" s="752"/>
      <c r="BG114" s="752"/>
      <c r="BH114" s="752"/>
      <c r="BI114" s="752"/>
      <c r="BJ114" s="752"/>
      <c r="BK114" s="752"/>
      <c r="BL114" s="752"/>
      <c r="BM114" s="752"/>
      <c r="BN114" s="752"/>
      <c r="BO114" s="752"/>
      <c r="BP114" s="753"/>
      <c r="BQ114" s="816">
        <v>798375</v>
      </c>
      <c r="BR114" s="817"/>
      <c r="BS114" s="817"/>
      <c r="BT114" s="817"/>
      <c r="BU114" s="817"/>
      <c r="BV114" s="817">
        <v>778584</v>
      </c>
      <c r="BW114" s="817"/>
      <c r="BX114" s="817"/>
      <c r="BY114" s="817"/>
      <c r="BZ114" s="817"/>
      <c r="CA114" s="817">
        <v>757378</v>
      </c>
      <c r="CB114" s="817"/>
      <c r="CC114" s="817"/>
      <c r="CD114" s="817"/>
      <c r="CE114" s="817"/>
      <c r="CF114" s="875">
        <v>25.9</v>
      </c>
      <c r="CG114" s="876"/>
      <c r="CH114" s="876"/>
      <c r="CI114" s="876"/>
      <c r="CJ114" s="876"/>
      <c r="CK114" s="927"/>
      <c r="CL114" s="821"/>
      <c r="CM114" s="815" t="s">
        <v>460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450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450</v>
      </c>
      <c r="BW115" s="817"/>
      <c r="BX115" s="817"/>
      <c r="BY115" s="817"/>
      <c r="BZ115" s="817"/>
      <c r="CA115" s="817" t="s">
        <v>130</v>
      </c>
      <c r="CB115" s="817"/>
      <c r="CC115" s="817"/>
      <c r="CD115" s="817"/>
      <c r="CE115" s="817"/>
      <c r="CF115" s="875" t="s">
        <v>463</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466</v>
      </c>
      <c r="AL116" s="780"/>
      <c r="AM116" s="780"/>
      <c r="AN116" s="780"/>
      <c r="AO116" s="781"/>
      <c r="AP116" s="824" t="s">
        <v>446</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463</v>
      </c>
      <c r="BR116" s="817"/>
      <c r="BS116" s="817"/>
      <c r="BT116" s="817"/>
      <c r="BU116" s="817"/>
      <c r="BV116" s="817" t="s">
        <v>130</v>
      </c>
      <c r="BW116" s="817"/>
      <c r="BX116" s="817"/>
      <c r="BY116" s="817"/>
      <c r="BZ116" s="817"/>
      <c r="CA116" s="817" t="s">
        <v>450</v>
      </c>
      <c r="CB116" s="817"/>
      <c r="CC116" s="817"/>
      <c r="CD116" s="817"/>
      <c r="CE116" s="817"/>
      <c r="CF116" s="875" t="s">
        <v>130</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450</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788836</v>
      </c>
      <c r="AB117" s="903"/>
      <c r="AC117" s="903"/>
      <c r="AD117" s="903"/>
      <c r="AE117" s="904"/>
      <c r="AF117" s="905">
        <v>820682</v>
      </c>
      <c r="AG117" s="903"/>
      <c r="AH117" s="903"/>
      <c r="AI117" s="903"/>
      <c r="AJ117" s="904"/>
      <c r="AK117" s="905">
        <v>873976</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450</v>
      </c>
      <c r="BW117" s="817"/>
      <c r="BX117" s="817"/>
      <c r="BY117" s="817"/>
      <c r="BZ117" s="817"/>
      <c r="CA117" s="817" t="s">
        <v>130</v>
      </c>
      <c r="CB117" s="817"/>
      <c r="CC117" s="817"/>
      <c r="CD117" s="817"/>
      <c r="CE117" s="817"/>
      <c r="CF117" s="875" t="s">
        <v>130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310</v>
      </c>
      <c r="AL118" s="896"/>
      <c r="AM118" s="896"/>
      <c r="AN118" s="896"/>
      <c r="AO118" s="897"/>
      <c r="AP118" s="899" t="s">
        <v>439</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446</v>
      </c>
      <c r="BW118" s="845"/>
      <c r="BX118" s="845"/>
      <c r="BY118" s="845"/>
      <c r="BZ118" s="845"/>
      <c r="CA118" s="845" t="s">
        <v>448</v>
      </c>
      <c r="CB118" s="845"/>
      <c r="CC118" s="845"/>
      <c r="CD118" s="845"/>
      <c r="CE118" s="845"/>
      <c r="CF118" s="875" t="s">
        <v>130</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450</v>
      </c>
      <c r="DR118" s="780"/>
      <c r="DS118" s="780"/>
      <c r="DT118" s="780"/>
      <c r="DU118" s="781"/>
      <c r="DV118" s="824" t="s">
        <v>466</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463</v>
      </c>
      <c r="AG119" s="889"/>
      <c r="AH119" s="889"/>
      <c r="AI119" s="889"/>
      <c r="AJ119" s="890"/>
      <c r="AK119" s="891" t="s">
        <v>130</v>
      </c>
      <c r="AL119" s="889"/>
      <c r="AM119" s="889"/>
      <c r="AN119" s="889"/>
      <c r="AO119" s="890"/>
      <c r="AP119" s="892" t="s">
        <v>450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8425988</v>
      </c>
      <c r="BR119" s="845"/>
      <c r="BS119" s="845"/>
      <c r="BT119" s="845"/>
      <c r="BU119" s="845"/>
      <c r="BV119" s="845">
        <v>8021365</v>
      </c>
      <c r="BW119" s="845"/>
      <c r="BX119" s="845"/>
      <c r="BY119" s="845"/>
      <c r="BZ119" s="845"/>
      <c r="CA119" s="845">
        <v>7622445</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463</v>
      </c>
      <c r="DH119" s="764"/>
      <c r="DI119" s="764"/>
      <c r="DJ119" s="764"/>
      <c r="DK119" s="765"/>
      <c r="DL119" s="766" t="s">
        <v>448</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448</v>
      </c>
      <c r="AL120" s="780"/>
      <c r="AM120" s="780"/>
      <c r="AN120" s="780"/>
      <c r="AO120" s="781"/>
      <c r="AP120" s="824" t="s">
        <v>130</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2402199</v>
      </c>
      <c r="BR120" s="842"/>
      <c r="BS120" s="842"/>
      <c r="BT120" s="842"/>
      <c r="BU120" s="842"/>
      <c r="BV120" s="842">
        <v>2755982</v>
      </c>
      <c r="BW120" s="842"/>
      <c r="BX120" s="842"/>
      <c r="BY120" s="842"/>
      <c r="BZ120" s="842"/>
      <c r="CA120" s="842">
        <v>2966804</v>
      </c>
      <c r="CB120" s="842"/>
      <c r="CC120" s="842"/>
      <c r="CD120" s="842"/>
      <c r="CE120" s="842"/>
      <c r="CF120" s="866">
        <v>101.5</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1425206</v>
      </c>
      <c r="DH120" s="842"/>
      <c r="DI120" s="842"/>
      <c r="DJ120" s="842"/>
      <c r="DK120" s="842"/>
      <c r="DL120" s="842">
        <v>1312761</v>
      </c>
      <c r="DM120" s="842"/>
      <c r="DN120" s="842"/>
      <c r="DO120" s="842"/>
      <c r="DP120" s="842"/>
      <c r="DQ120" s="842">
        <v>1199768</v>
      </c>
      <c r="DR120" s="842"/>
      <c r="DS120" s="842"/>
      <c r="DT120" s="842"/>
      <c r="DU120" s="842"/>
      <c r="DV120" s="843">
        <v>41</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450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244358</v>
      </c>
      <c r="BR121" s="817"/>
      <c r="BS121" s="817"/>
      <c r="BT121" s="817"/>
      <c r="BU121" s="817"/>
      <c r="BV121" s="817">
        <v>229725</v>
      </c>
      <c r="BW121" s="817"/>
      <c r="BX121" s="817"/>
      <c r="BY121" s="817"/>
      <c r="BZ121" s="817"/>
      <c r="CA121" s="817">
        <v>213002</v>
      </c>
      <c r="CB121" s="817"/>
      <c r="CC121" s="817"/>
      <c r="CD121" s="817"/>
      <c r="CE121" s="817"/>
      <c r="CF121" s="875">
        <v>7.3</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175266</v>
      </c>
      <c r="DH121" s="817"/>
      <c r="DI121" s="817"/>
      <c r="DJ121" s="817"/>
      <c r="DK121" s="817"/>
      <c r="DL121" s="817">
        <v>159155</v>
      </c>
      <c r="DM121" s="817"/>
      <c r="DN121" s="817"/>
      <c r="DO121" s="817"/>
      <c r="DP121" s="817"/>
      <c r="DQ121" s="817">
        <v>143669</v>
      </c>
      <c r="DR121" s="817"/>
      <c r="DS121" s="817"/>
      <c r="DT121" s="817"/>
      <c r="DU121" s="817"/>
      <c r="DV121" s="794">
        <v>4.9000000000000004</v>
      </c>
      <c r="DW121" s="794"/>
      <c r="DX121" s="794"/>
      <c r="DY121" s="794"/>
      <c r="DZ121" s="795"/>
    </row>
    <row r="122" spans="1:130" s="230" customFormat="1" ht="26.25" customHeight="1" x14ac:dyDescent="0.15">
      <c r="A122" s="820"/>
      <c r="B122" s="821"/>
      <c r="C122" s="815" t="s">
        <v>460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5457257</v>
      </c>
      <c r="BR122" s="845"/>
      <c r="BS122" s="845"/>
      <c r="BT122" s="845"/>
      <c r="BU122" s="845"/>
      <c r="BV122" s="845">
        <v>5179635</v>
      </c>
      <c r="BW122" s="845"/>
      <c r="BX122" s="845"/>
      <c r="BY122" s="845"/>
      <c r="BZ122" s="845"/>
      <c r="CA122" s="845">
        <v>4899529</v>
      </c>
      <c r="CB122" s="845"/>
      <c r="CC122" s="845"/>
      <c r="CD122" s="845"/>
      <c r="CE122" s="845"/>
      <c r="CF122" s="846">
        <v>167.6</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92237</v>
      </c>
      <c r="DH122" s="817"/>
      <c r="DI122" s="817"/>
      <c r="DJ122" s="817"/>
      <c r="DK122" s="817"/>
      <c r="DL122" s="817">
        <v>87807</v>
      </c>
      <c r="DM122" s="817"/>
      <c r="DN122" s="817"/>
      <c r="DO122" s="817"/>
      <c r="DP122" s="817"/>
      <c r="DQ122" s="817">
        <v>96451</v>
      </c>
      <c r="DR122" s="817"/>
      <c r="DS122" s="817"/>
      <c r="DT122" s="817"/>
      <c r="DU122" s="817"/>
      <c r="DV122" s="794">
        <v>3.3</v>
      </c>
      <c r="DW122" s="794"/>
      <c r="DX122" s="794"/>
      <c r="DY122" s="794"/>
      <c r="DZ122" s="795"/>
    </row>
    <row r="123" spans="1:130" s="230" customFormat="1" ht="26.25" customHeight="1" x14ac:dyDescent="0.15">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450</v>
      </c>
      <c r="AB123" s="780"/>
      <c r="AC123" s="780"/>
      <c r="AD123" s="780"/>
      <c r="AE123" s="781"/>
      <c r="AF123" s="782" t="s">
        <v>450</v>
      </c>
      <c r="AG123" s="780"/>
      <c r="AH123" s="780"/>
      <c r="AI123" s="780"/>
      <c r="AJ123" s="781"/>
      <c r="AK123" s="782" t="s">
        <v>130</v>
      </c>
      <c r="AL123" s="780"/>
      <c r="AM123" s="780"/>
      <c r="AN123" s="780"/>
      <c r="AO123" s="781"/>
      <c r="AP123" s="824" t="s">
        <v>450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8103814</v>
      </c>
      <c r="BR123" s="833"/>
      <c r="BS123" s="833"/>
      <c r="BT123" s="833"/>
      <c r="BU123" s="833"/>
      <c r="BV123" s="833">
        <v>8165342</v>
      </c>
      <c r="BW123" s="833"/>
      <c r="BX123" s="833"/>
      <c r="BY123" s="833"/>
      <c r="BZ123" s="833"/>
      <c r="CA123" s="833">
        <v>8079335</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t="s">
        <v>450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11.3</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450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450</v>
      </c>
      <c r="AB125" s="780"/>
      <c r="AC125" s="780"/>
      <c r="AD125" s="780"/>
      <c r="AE125" s="781"/>
      <c r="AF125" s="782" t="s">
        <v>463</v>
      </c>
      <c r="AG125" s="780"/>
      <c r="AH125" s="780"/>
      <c r="AI125" s="780"/>
      <c r="AJ125" s="781"/>
      <c r="AK125" s="782" t="s">
        <v>130</v>
      </c>
      <c r="AL125" s="780"/>
      <c r="AM125" s="780"/>
      <c r="AN125" s="780"/>
      <c r="AO125" s="781"/>
      <c r="AP125" s="824" t="s">
        <v>448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450</v>
      </c>
      <c r="AB127" s="780"/>
      <c r="AC127" s="780"/>
      <c r="AD127" s="780"/>
      <c r="AE127" s="781"/>
      <c r="AF127" s="782" t="s">
        <v>130</v>
      </c>
      <c r="AG127" s="780"/>
      <c r="AH127" s="780"/>
      <c r="AI127" s="780"/>
      <c r="AJ127" s="781"/>
      <c r="AK127" s="782" t="s">
        <v>130</v>
      </c>
      <c r="AL127" s="780"/>
      <c r="AM127" s="780"/>
      <c r="AN127" s="780"/>
      <c r="AO127" s="781"/>
      <c r="AP127" s="824" t="s">
        <v>450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23329</v>
      </c>
      <c r="AB128" s="801"/>
      <c r="AC128" s="801"/>
      <c r="AD128" s="801"/>
      <c r="AE128" s="802"/>
      <c r="AF128" s="803">
        <v>21433</v>
      </c>
      <c r="AG128" s="801"/>
      <c r="AH128" s="801"/>
      <c r="AI128" s="801"/>
      <c r="AJ128" s="802"/>
      <c r="AK128" s="803">
        <v>19980</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130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463</v>
      </c>
      <c r="DH128" s="791"/>
      <c r="DI128" s="791"/>
      <c r="DJ128" s="791"/>
      <c r="DK128" s="791"/>
      <c r="DL128" s="791" t="s">
        <v>130</v>
      </c>
      <c r="DM128" s="791"/>
      <c r="DN128" s="791"/>
      <c r="DO128" s="791"/>
      <c r="DP128" s="791"/>
      <c r="DQ128" s="791" t="s">
        <v>130</v>
      </c>
      <c r="DR128" s="791"/>
      <c r="DS128" s="791"/>
      <c r="DT128" s="791"/>
      <c r="DU128" s="791"/>
      <c r="DV128" s="792" t="s">
        <v>466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3357972</v>
      </c>
      <c r="AB129" s="780"/>
      <c r="AC129" s="780"/>
      <c r="AD129" s="780"/>
      <c r="AE129" s="781"/>
      <c r="AF129" s="782">
        <v>3592401</v>
      </c>
      <c r="AG129" s="780"/>
      <c r="AH129" s="780"/>
      <c r="AI129" s="780"/>
      <c r="AJ129" s="781"/>
      <c r="AK129" s="782">
        <v>3513928</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448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529443</v>
      </c>
      <c r="AB130" s="780"/>
      <c r="AC130" s="780"/>
      <c r="AD130" s="780"/>
      <c r="AE130" s="781"/>
      <c r="AF130" s="782">
        <v>555322</v>
      </c>
      <c r="AG130" s="780"/>
      <c r="AH130" s="780"/>
      <c r="AI130" s="780"/>
      <c r="AJ130" s="781"/>
      <c r="AK130" s="782">
        <v>590815</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8.4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2828529</v>
      </c>
      <c r="AB131" s="764"/>
      <c r="AC131" s="764"/>
      <c r="AD131" s="764"/>
      <c r="AE131" s="765"/>
      <c r="AF131" s="766">
        <v>3037079</v>
      </c>
      <c r="AG131" s="764"/>
      <c r="AH131" s="764"/>
      <c r="AI131" s="764"/>
      <c r="AJ131" s="765"/>
      <c r="AK131" s="766">
        <v>2923113</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8.3458221570000006</v>
      </c>
      <c r="AB132" s="745"/>
      <c r="AC132" s="745"/>
      <c r="AD132" s="745"/>
      <c r="AE132" s="746"/>
      <c r="AF132" s="747">
        <v>8.0316317089999991</v>
      </c>
      <c r="AG132" s="745"/>
      <c r="AH132" s="745"/>
      <c r="AI132" s="745"/>
      <c r="AJ132" s="746"/>
      <c r="AK132" s="747">
        <v>9.0034494049999996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6.7</v>
      </c>
      <c r="AB133" s="724"/>
      <c r="AC133" s="724"/>
      <c r="AD133" s="724"/>
      <c r="AE133" s="725"/>
      <c r="AF133" s="723">
        <v>7.6</v>
      </c>
      <c r="AG133" s="724"/>
      <c r="AH133" s="724"/>
      <c r="AI133" s="724"/>
      <c r="AJ133" s="725"/>
      <c r="AK133" s="723">
        <v>8.4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OdUL/lI+jfGz///aBsJMZorITryxuI3wOac5soup9CAvVnZ6pTNO0KOoj8iLkoyBVhO0yv7/kBd8UmuDFlbPw==" saltValue="SL6qVRYMNGP0noBvPXVkG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FA55-DE17-4225-B8D4-C4F597C14DF4}">
  <sheetPr>
    <pageSetUpPr fitToPage="1"/>
  </sheetPr>
  <dimension ref="A1:DQ105"/>
  <sheetViews>
    <sheetView showGridLines="0" view="pageBreakPreview" topLeftCell="A58"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OcI6olMZ5HylduZ7248HtvsBrZvDmrsrx1Ru7eFwMN+yqD4UpXK5F8XQGOcejORYjayX0BToAIUqSDW0vOKOg==" saltValue="v9MyZLAaVFwl2gIRCzU4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MNFo+YFOGRpuDv1XkXwwRvPxS50vj2d1yfMCCrRO/ZK5MQBV3t7m8qcRgnJXV1KdD4Pd2vD5xkB5qy44WQ/g==" saltValue="DyLkLs3p6QW+H+hSYuxJ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943578</v>
      </c>
      <c r="AP9" s="281">
        <v>127013</v>
      </c>
      <c r="AQ9" s="282">
        <v>138583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165850</v>
      </c>
      <c r="AP10" s="284">
        <v>22325</v>
      </c>
      <c r="AQ10" s="285">
        <v>15847</v>
      </c>
      <c r="AR10" s="286">
        <v>40.9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240</v>
      </c>
      <c r="AP11" s="284">
        <v>32</v>
      </c>
      <c r="AQ11" s="285">
        <v>2224</v>
      </c>
      <c r="AR11" s="286">
        <v>-98.6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66213</v>
      </c>
      <c r="AP13" s="284">
        <v>8913</v>
      </c>
      <c r="AQ13" s="285">
        <v>5571</v>
      </c>
      <c r="AR13" s="286">
        <v>60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26112</v>
      </c>
      <c r="AP14" s="284">
        <v>3515</v>
      </c>
      <c r="AQ14" s="285">
        <v>2766</v>
      </c>
      <c r="AR14" s="286">
        <v>27.1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-77335</v>
      </c>
      <c r="AP15" s="284">
        <v>-10410</v>
      </c>
      <c r="AQ15" s="285">
        <v>-9361</v>
      </c>
      <c r="AR15" s="286">
        <v>11.2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1124658</v>
      </c>
      <c r="AP16" s="284">
        <v>151388</v>
      </c>
      <c r="AQ16" s="285">
        <v>155632</v>
      </c>
      <c r="AR16" s="286">
        <v>-2.7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13.06</v>
      </c>
      <c r="AP21" s="298">
        <v>13.83</v>
      </c>
      <c r="AQ21" s="299">
        <v>-0.77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95.4</v>
      </c>
      <c r="AP22" s="303">
        <v>96.2</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658904</v>
      </c>
      <c r="AP32" s="312">
        <v>88693</v>
      </c>
      <c r="AQ32" s="313">
        <v>82029</v>
      </c>
      <c r="AR32" s="314">
        <v>8.1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189175</v>
      </c>
      <c r="AP35" s="312">
        <v>25464</v>
      </c>
      <c r="AQ35" s="313">
        <v>28200</v>
      </c>
      <c r="AR35" s="314">
        <v>-9.6999999999999993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25897</v>
      </c>
      <c r="AP36" s="312">
        <v>3486</v>
      </c>
      <c r="AQ36" s="313">
        <v>4770</v>
      </c>
      <c r="AR36" s="314">
        <v>-26.9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t="s">
        <v>522</v>
      </c>
      <c r="AP37" s="312" t="s">
        <v>522</v>
      </c>
      <c r="AQ37" s="313">
        <v>525</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-19980</v>
      </c>
      <c r="AP39" s="312">
        <v>-2689</v>
      </c>
      <c r="AQ39" s="313">
        <v>-1861</v>
      </c>
      <c r="AR39" s="314">
        <v>44.5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-590815</v>
      </c>
      <c r="AP40" s="312">
        <v>-79528</v>
      </c>
      <c r="AQ40" s="313">
        <v>-76879</v>
      </c>
      <c r="AR40" s="314">
        <v>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263181</v>
      </c>
      <c r="AP41" s="312">
        <v>35426</v>
      </c>
      <c r="AQ41" s="313">
        <v>36788</v>
      </c>
      <c r="AR41" s="314">
        <v>-3.7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779503</v>
      </c>
      <c r="AN51" s="334">
        <v>94738</v>
      </c>
      <c r="AO51" s="335">
        <v>-28.2</v>
      </c>
      <c r="AP51" s="336">
        <v>114790</v>
      </c>
      <c r="AQ51" s="337">
        <v>-6.6</v>
      </c>
      <c r="AR51" s="338">
        <v>-21.6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502675</v>
      </c>
      <c r="AN52" s="342">
        <v>61093</v>
      </c>
      <c r="AO52" s="343">
        <v>25.2</v>
      </c>
      <c r="AP52" s="344">
        <v>55601</v>
      </c>
      <c r="AQ52" s="345">
        <v>-15.5</v>
      </c>
      <c r="AR52" s="346">
        <v>40.700000000000003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741711</v>
      </c>
      <c r="AN53" s="334">
        <v>92633</v>
      </c>
      <c r="AO53" s="335">
        <v>-2.2000000000000002</v>
      </c>
      <c r="AP53" s="336">
        <v>126262</v>
      </c>
      <c r="AQ53" s="337">
        <v>10</v>
      </c>
      <c r="AR53" s="338">
        <v>-12.2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411378</v>
      </c>
      <c r="AN54" s="342">
        <v>51377</v>
      </c>
      <c r="AO54" s="343">
        <v>-15.9</v>
      </c>
      <c r="AP54" s="344">
        <v>56769</v>
      </c>
      <c r="AQ54" s="345">
        <v>2.1</v>
      </c>
      <c r="AR54" s="346">
        <v>-18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543458</v>
      </c>
      <c r="AN55" s="334">
        <v>69540</v>
      </c>
      <c r="AO55" s="335">
        <v>-24.9</v>
      </c>
      <c r="AP55" s="336">
        <v>126525</v>
      </c>
      <c r="AQ55" s="337">
        <v>0.2</v>
      </c>
      <c r="AR55" s="338">
        <v>-25.1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284577</v>
      </c>
      <c r="AN56" s="342">
        <v>36414</v>
      </c>
      <c r="AO56" s="343">
        <v>-29.1</v>
      </c>
      <c r="AP56" s="344">
        <v>67052</v>
      </c>
      <c r="AQ56" s="345">
        <v>18.100000000000001</v>
      </c>
      <c r="AR56" s="346">
        <v>-47.2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498667</v>
      </c>
      <c r="AN57" s="334">
        <v>65468</v>
      </c>
      <c r="AO57" s="335">
        <v>-5.9</v>
      </c>
      <c r="AP57" s="336">
        <v>122054</v>
      </c>
      <c r="AQ57" s="337">
        <v>-3.5</v>
      </c>
      <c r="AR57" s="338">
        <v>-2.4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285282</v>
      </c>
      <c r="AN58" s="342">
        <v>37453</v>
      </c>
      <c r="AO58" s="343">
        <v>2.9</v>
      </c>
      <c r="AP58" s="344">
        <v>68298</v>
      </c>
      <c r="AQ58" s="345">
        <v>1.9</v>
      </c>
      <c r="AR58" s="346">
        <v>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801319</v>
      </c>
      <c r="AN59" s="334">
        <v>107864</v>
      </c>
      <c r="AO59" s="335">
        <v>64.8</v>
      </c>
      <c r="AP59" s="336">
        <v>111644</v>
      </c>
      <c r="AQ59" s="337">
        <v>-8.5</v>
      </c>
      <c r="AR59" s="338">
        <v>73.3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484940</v>
      </c>
      <c r="AN60" s="342">
        <v>65277</v>
      </c>
      <c r="AO60" s="343">
        <v>74.3</v>
      </c>
      <c r="AP60" s="344">
        <v>66606</v>
      </c>
      <c r="AQ60" s="345">
        <v>-2.5</v>
      </c>
      <c r="AR60" s="346">
        <v>76.8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672932</v>
      </c>
      <c r="AN61" s="349">
        <v>86049</v>
      </c>
      <c r="AO61" s="350">
        <v>0.7</v>
      </c>
      <c r="AP61" s="351">
        <v>120255</v>
      </c>
      <c r="AQ61" s="352">
        <v>-1.7</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393770</v>
      </c>
      <c r="AN62" s="342">
        <v>50323</v>
      </c>
      <c r="AO62" s="343">
        <v>11.5</v>
      </c>
      <c r="AP62" s="344">
        <v>62865</v>
      </c>
      <c r="AQ62" s="345">
        <v>0.8</v>
      </c>
      <c r="AR62" s="346">
        <v>10.7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bl0Lq7c/QwFGeO+1jpyi4pkxx1yYSBjUaDGimzYlug+L5e0rCekzcDSBQsjIOUkBdUxHxuv4kZOFwMkhJhhaQ==" saltValue="JFbga+SKWE2dtfU1560Z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XQgCrmHrb6elUTUXGYzN/AeH5mSvcqwVgbVXh+rVVh8RK0GoU1Izh3PrAFMfkC+arsnVLIRhjyQZjxeq44NaWQ==" saltValue="4xjmETLuKbNv4hruc78Y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amEU9Nn5neGo1B04PXyHhe3q6bdu/Ojt8IR3kRijAn3ZlADZ8prnT0+hrB0gt/QR1+g4Z+g8dqCfDkkvCcnHHQ==" saltValue="WD5XDpzVjyjoMQdrtJO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23.83</v>
      </c>
      <c r="G47" s="12">
        <v>26.7</v>
      </c>
      <c r="H47" s="12">
        <v>22.09</v>
      </c>
      <c r="I47" s="12">
        <v>23.09</v>
      </c>
      <c r="J47" s="13">
        <v>30.06</v>
      </c>
    </row>
    <row r="48" spans="2:10" ht="57.75" customHeight="1" x14ac:dyDescent="0.15">
      <c r="B48" s="14"/>
      <c r="C48" s="1141" t="s">
        <v>4</v>
      </c>
      <c r="D48" s="1141"/>
      <c r="E48" s="1142"/>
      <c r="F48" s="15">
        <v>5.18</v>
      </c>
      <c r="G48" s="16">
        <v>5.35</v>
      </c>
      <c r="H48" s="16">
        <v>8.7899999999999991</v>
      </c>
      <c r="I48" s="16">
        <v>8.5299999999999994</v>
      </c>
      <c r="J48" s="17">
        <v>8.36</v>
      </c>
    </row>
    <row r="49" spans="2:10" ht="57.75" customHeight="1" thickBot="1" x14ac:dyDescent="0.2">
      <c r="B49" s="18"/>
      <c r="C49" s="1143" t="s">
        <v>5</v>
      </c>
      <c r="D49" s="1143"/>
      <c r="E49" s="1144"/>
      <c r="F49" s="19">
        <v>0.63</v>
      </c>
      <c r="G49" s="20">
        <v>3.13</v>
      </c>
      <c r="H49" s="20">
        <v>0.94</v>
      </c>
      <c r="I49" s="20">
        <v>2.76</v>
      </c>
      <c r="J49" s="21">
        <v>6.08</v>
      </c>
    </row>
    <row r="50" spans="2:10" x14ac:dyDescent="0.15"/>
  </sheetData>
  <sheetProtection algorithmName="SHA-512" hashValue="xAq/lEhQgH3ZmnikdFe/u+fLGSCSmxXhJx2d/Ya9CflbRF9LRoGLbQLFxFNwP23NEK+mcPkx47m12PEbT7iNfw==" saltValue="lmOWnuOPszwsx1NkR71h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2024-03-18T07:04:30Z</cp:lastPrinted>
  <dcterms:created xsi:type="dcterms:W3CDTF">2024-02-05T00:07:44Z</dcterms:created>
  <dcterms:modified xsi:type="dcterms:W3CDTF">2024-03-18T07:04:35Z</dcterms:modified>
  <cp:category/>
</cp:coreProperties>
</file>