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D:\02　加藤担当分\14　各種調査\01　例年調査\07　財政状況資料集\R2決算\06　HP\"/>
    </mc:Choice>
  </mc:AlternateContent>
  <xr:revisionPtr revIDLastSave="0" documentId="13_ncr:1_{E7E72CA1-C226-4BD0-877B-56E0F32B0789}"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6" i="10" l="1"/>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AM36" i="10"/>
  <c r="C36" i="10"/>
  <c r="CO35" i="10"/>
  <c r="AM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l="1"/>
  <c r="U37" i="10" l="1"/>
  <c r="AM34" i="10" l="1"/>
  <c r="BE34" i="10"/>
  <c r="BE35" i="10" s="1"/>
  <c r="BE36" i="10" s="1"/>
  <c r="BW34" i="10" l="1"/>
  <c r="BW35" i="10" s="1"/>
  <c r="BW36" i="10" s="1"/>
  <c r="BW37" i="10" s="1"/>
  <c r="BW38" i="10" s="1"/>
  <c r="BW39" i="10" s="1"/>
  <c r="BW40" i="10" s="1"/>
  <c r="CO34" i="10" l="1"/>
</calcChain>
</file>

<file path=xl/sharedStrings.xml><?xml version="1.0" encoding="utf-8"?>
<sst xmlns="http://schemas.openxmlformats.org/spreadsheetml/2006/main" count="1144" uniqueCount="607">
  <si>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</si>
  <si>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</si>
  <si>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</si>
  <si>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</si>
  <si>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</si>
  <si>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</si>
  <si>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</si>
  <si>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</si>
  <si>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</si>
  <si>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</si>
  <si>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</si>
  <si>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</si>
  <si>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</si>
  <si>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</si>
  <si>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</si>
  <si>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</si>
  <si>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</si>
  <si>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</si>
  <si>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</si>
  <si>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</si>
  <si>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</si>
  <si>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</si>
  <si>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</si>
  <si>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</si>
  <si>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</si>
  <si>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</si>
  <si>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</si>
  <si>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</si>
  <si>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</si>
  <si>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</si>
  <si>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</si>
  <si>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</si>
  <si>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</si>
  <si>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</si>
  <si>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</si>
  <si>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</si>
  <si>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</si>
  <si>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</si>
  <si>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</si>
  <si>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</si>
  <si>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</si>
  <si>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</si>
  <si>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</si>
  <si>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</si>
  <si>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</si>
  <si>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</si>
  <si>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</si>
  <si>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</si>
  <si>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</si>
  <si>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</si>
  <si>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</si>
  <si>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</si>
  <si>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</si>
  <si>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</si>
  <si>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</si>
  <si>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</si>
  <si>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</si>
  <si>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</si>
  <si>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</si>
  <si>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</si>
  <si>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</si>
  <si>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</si>
  <si>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</si>
  <si>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</si>
  <si>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</si>
  <si>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</si>
  <si>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</si>
  <si>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</si>
  <si>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</si>
  <si>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</si>
  <si>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</si>
  <si>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</si>
  <si>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</si>
  <si>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</si>
  <si>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</si>
  <si>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</si>
  <si>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</si>
  <si>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</si>
  <si>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</si>
  <si>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</si>
  <si>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</si>
  <si>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</si>
  <si>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山形県</t>
    <phoneticPr fontId="5"/>
  </si>
  <si>
    <t>市町村類型</t>
    <phoneticPr fontId="5"/>
  </si>
  <si>
    <t>Ⅱ－１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</si>
  <si>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</si>
  <si>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</si>
  <si>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</si>
  <si>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</si>
  <si>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</si>
  <si>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</si>
  <si>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</si>
  <si>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</si>
  <si>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</si>
  <si>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</si>
  <si>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</si>
  <si>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</si>
  <si>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大江町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</si>
  <si>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</si>
  <si>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</si>
  <si>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</si>
  <si>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</si>
  <si>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</si>
  <si>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</si>
  <si>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</si>
  <si>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</si>
  <si>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</si>
  <si>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</si>
  <si>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</si>
  <si>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</si>
  <si>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</si>
  <si>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</si>
  <si>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</si>
  <si>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</si>
  <si>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</si>
  <si>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</si>
  <si>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</si>
  <si>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</si>
  <si>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</si>
  <si>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</si>
  <si>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</si>
  <si>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</si>
  <si>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</si>
  <si>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</si>
  <si>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</si>
  <si>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</si>
  <si>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</si>
  <si>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</si>
  <si>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</si>
  <si>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</si>
  <si>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</si>
  <si>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</si>
  <si>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</si>
  <si>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</si>
  <si>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</si>
  <si>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</si>
  <si>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</si>
  <si>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</si>
  <si>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</si>
  <si>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</si>
  <si>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</si>
  <si>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</si>
  <si>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</si>
  <si>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</si>
  <si>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</si>
  <si>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</si>
  <si>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</si>
  <si>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</si>
  <si>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</si>
  <si>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</si>
  <si>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</si>
  <si>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</si>
  <si>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</si>
  <si>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</si>
  <si>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</si>
  <si>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</si>
  <si>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</si>
  <si>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</si>
  <si>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</si>
  <si>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</si>
  <si>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</si>
  <si>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</si>
  <si>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</si>
  <si>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</si>
  <si>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</si>
  <si>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</si>
  <si>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</si>
  <si>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</si>
  <si>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</si>
  <si>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</si>
  <si>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</si>
  <si>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</si>
  <si>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</si>
  <si>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</si>
  <si>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</si>
  <si>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</si>
  <si>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</si>
  <si>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</si>
  <si>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</si>
  <si>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</si>
  <si>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</si>
  <si>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</si>
  <si>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</si>
  <si>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</si>
  <si>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</si>
  <si>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</si>
  <si>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</si>
  <si>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</si>
  <si>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</si>
  <si>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</si>
  <si>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</si>
  <si>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</si>
  <si>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</si>
  <si>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</si>
  <si>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</si>
  <si>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</si>
  <si>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</si>
  <si>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</si>
  <si>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</si>
  <si>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</si>
  <si>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</si>
  <si>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</si>
  <si>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</si>
  <si>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</si>
  <si>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</si>
  <si>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</si>
  <si>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</si>
  <si>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</si>
  <si>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</si>
  <si>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</si>
  <si>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</si>
  <si>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山形県大江町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</si>
  <si>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</si>
  <si>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</si>
  <si>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</si>
  <si>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</si>
  <si>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</si>
  <si>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</si>
  <si>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</si>
  <si>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</si>
  <si>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</si>
  <si>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</si>
  <si>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</si>
  <si>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</si>
  <si>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</si>
  <si>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</si>
  <si>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</si>
  <si>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</si>
  <si>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</si>
  <si>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</si>
  <si>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</si>
  <si>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</si>
  <si>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</si>
  <si>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</si>
  <si>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</si>
  <si>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</si>
  <si>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</si>
  <si>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</si>
  <si>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</si>
  <si>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</si>
  <si>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</si>
  <si>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</si>
  <si>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</si>
  <si>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</si>
  <si>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</si>
  <si>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</si>
  <si>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</si>
  <si>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</si>
  <si>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</si>
  <si>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</si>
  <si>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</si>
  <si>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</si>
  <si>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</si>
  <si>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</si>
  <si>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</si>
  <si>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</si>
  <si>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</si>
  <si>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</si>
  <si>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</si>
  <si>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</si>
  <si>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</si>
  <si>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</si>
  <si>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</si>
  <si>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</si>
  <si>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</si>
  <si>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</si>
  <si>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</si>
  <si>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</si>
  <si>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</si>
  <si>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</si>
  <si>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</si>
  <si>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</si>
  <si>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</si>
  <si>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</si>
  <si>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</si>
  <si>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</si>
  <si>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</si>
  <si>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</si>
  <si>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</si>
  <si>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</si>
  <si>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</si>
  <si>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</si>
  <si>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</si>
  <si>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</si>
  <si>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</si>
  <si>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</si>
  <si>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</si>
  <si>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</si>
  <si>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</si>
  <si>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</si>
  <si>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</si>
  <si>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</si>
  <si>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</si>
  <si>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</si>
  <si>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</si>
  <si>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</si>
  <si>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</si>
  <si>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</si>
  <si>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</si>
  <si>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</si>
  <si>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</si>
  <si>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</si>
  <si>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</si>
  <si>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</si>
  <si>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</si>
  <si>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</si>
  <si>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</si>
  <si>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</si>
  <si>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</si>
  <si>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</si>
  <si>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</si>
  <si>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</si>
  <si>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</si>
  <si>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</si>
  <si>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</si>
  <si>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</si>
  <si>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</si>
  <si>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</si>
  <si>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</si>
  <si>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</si>
  <si>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</si>
  <si>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</si>
  <si>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</si>
  <si>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</si>
  <si>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</si>
  <si>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</si>
  <si>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</si>
  <si>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</si>
  <si>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</si>
  <si>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</si>
  <si>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</si>
  <si>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</si>
  <si>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</si>
  <si>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</si>
  <si>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</si>
  <si>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</si>
  <si>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</si>
  <si>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</si>
  <si>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</si>
  <si>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</si>
  <si>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</si>
  <si>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</si>
  <si>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</si>
  <si>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</si>
  <si>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</si>
  <si>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</si>
  <si>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</si>
  <si>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</si>
  <si>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</si>
  <si>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</si>
  <si>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</si>
  <si>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</si>
  <si>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</si>
  <si>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</si>
  <si>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</si>
  <si>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</si>
  <si>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</si>
  <si>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</si>
  <si>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</si>
  <si>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</si>
  <si>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</si>
  <si>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</si>
  <si>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</si>
  <si>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</si>
  <si>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</si>
  <si>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</si>
  <si>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山形県大江町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</si>
  <si>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</si>
  <si>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</si>
  <si>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</si>
  <si>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</si>
  <si>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</si>
  <si>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</si>
  <si>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</si>
  <si>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</si>
  <si>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</si>
  <si>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</si>
  <si>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</si>
  <si>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</si>
  <si>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</si>
  <si>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</si>
  <si>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</si>
  <si>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</si>
  <si>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</si>
  <si>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</si>
  <si>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</si>
  <si>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</si>
  <si>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</si>
  <si>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</si>
  <si>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</si>
  <si>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</si>
  <si>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</si>
  <si>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</si>
  <si>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</si>
  <si>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</si>
  <si>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</si>
  <si>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</si>
  <si>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</si>
  <si>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</si>
  <si>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</si>
  <si>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</si>
  <si>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</si>
  <si>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</si>
  <si>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介護保険特別会計（介護サービス）</t>
    <phoneticPr fontId="5"/>
  </si>
  <si>
    <t>水道事業会計</t>
    <phoneticPr fontId="5"/>
  </si>
  <si>
    <t>法適用企業</t>
    <phoneticPr fontId="5"/>
  </si>
  <si>
    <t>公共下水道事業特別会計</t>
    <phoneticPr fontId="5"/>
  </si>
  <si>
    <t>法非適用企業</t>
    <phoneticPr fontId="5"/>
  </si>
  <si>
    <t>農業集落排水事業特別会計</t>
    <phoneticPr fontId="5"/>
  </si>
  <si>
    <t>法非適用企業</t>
    <phoneticPr fontId="5"/>
  </si>
  <si>
    <t>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</si>
  <si>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</si>
  <si>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</si>
  <si>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</si>
  <si>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</si>
  <si>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</si>
  <si>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</si>
  <si>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</si>
  <si>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</si>
  <si>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</si>
  <si>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</si>
  <si>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</si>
  <si>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</si>
  <si>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</si>
  <si>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</si>
  <si>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</si>
  <si>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</si>
  <si>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</si>
  <si>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</si>
  <si>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</si>
  <si>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</si>
  <si>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</si>
  <si>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</si>
  <si>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</si>
  <si>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</si>
  <si>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</si>
  <si>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</si>
  <si>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</si>
  <si>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</si>
  <si>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</si>
  <si>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</si>
  <si>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</si>
  <si>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</si>
  <si>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</si>
  <si>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</si>
  <si>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</si>
  <si>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</si>
  <si>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</si>
  <si>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</si>
  <si>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</si>
  <si>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</si>
  <si>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</si>
  <si>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</si>
  <si>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</si>
  <si>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</si>
  <si>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</si>
  <si>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</si>
  <si>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</si>
  <si>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</si>
  <si>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</si>
  <si>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</si>
  <si>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</si>
  <si>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</si>
  <si>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</si>
  <si>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</si>
  <si>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</si>
  <si>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</si>
  <si>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</si>
  <si>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</si>
  <si>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</si>
  <si>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</si>
  <si>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</si>
  <si>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</si>
  <si>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宅地造成事業特別会計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</si>
  <si>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</si>
  <si>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</si>
  <si>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</si>
  <si>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</si>
  <si>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</si>
  <si>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</si>
  <si>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</si>
  <si>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</si>
  <si>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</si>
  <si>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</si>
  <si>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</si>
  <si>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</si>
  <si>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</si>
  <si>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</si>
  <si>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</si>
  <si>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</si>
  <si>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</si>
  <si>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</si>
  <si>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</si>
  <si>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</si>
  <si>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</si>
  <si>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</si>
  <si>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</si>
  <si>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</si>
  <si>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</si>
  <si>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</si>
  <si>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</si>
  <si>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</si>
  <si>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</si>
  <si>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</si>
  <si>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</si>
  <si>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</si>
  <si>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</si>
  <si>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</si>
  <si>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</si>
  <si>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</si>
  <si>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</si>
  <si>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</si>
  <si>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</si>
  <si>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</si>
  <si>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</si>
  <si>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</si>
  <si>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</si>
  <si>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</si>
  <si>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</si>
  <si>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</si>
  <si>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</si>
  <si>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</si>
  <si>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</si>
  <si>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</si>
  <si>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</si>
  <si>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</si>
  <si>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</si>
  <si>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</si>
  <si>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</si>
  <si>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</si>
  <si>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</si>
  <si>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</si>
  <si>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</si>
  <si>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</si>
  <si>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</si>
  <si>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</si>
  <si>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</si>
  <si>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</si>
  <si>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</si>
  <si>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</si>
  <si>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</si>
  <si>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</si>
  <si>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</si>
  <si>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</si>
  <si>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</si>
  <si>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</si>
  <si>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</si>
  <si>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</si>
  <si>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</si>
  <si>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</si>
  <si>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</si>
  <si>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</si>
  <si>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H28</t>
  </si>
  <si>
    <t>H29</t>
  </si>
  <si>
    <t>H30</t>
  </si>
  <si>
    <t>R01</t>
  </si>
  <si>
    <t>R02</t>
  </si>
  <si>
    <t>▲ 4.77</t>
  </si>
  <si>
    <t>▲ 1.63</t>
  </si>
  <si>
    <t>水道事業会計</t>
  </si>
  <si>
    <t>一般会計</t>
  </si>
  <si>
    <t>介護保険特別会計</t>
  </si>
  <si>
    <t>宅地造成事業特別会計</t>
  </si>
  <si>
    <t>国民健康保険特別会計</t>
  </si>
  <si>
    <t>公共下水道事業特別会計</t>
  </si>
  <si>
    <t>農業集落排水事業特別会計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</si>
  <si>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</si>
  <si>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</si>
  <si>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</si>
  <si>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</si>
  <si>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</si>
  <si>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</si>
  <si>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</si>
  <si>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</si>
  <si>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</si>
  <si>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</si>
  <si>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t>
    <phoneticPr fontId="2"/>
  </si>
  <si>
    <t>西村山広域行政事務組合（普通会計分）</t>
    <rPh sb="0" eb="3">
      <t>ニシムラヤマ</t>
    </rPh>
    <rPh sb="3" eb="5">
      <t>コウイキ</t>
    </rPh>
    <rPh sb="5" eb="7">
      <t>ギョウセイ</t>
    </rPh>
    <rPh sb="7" eb="9">
      <t>ジム</t>
    </rPh>
    <rPh sb="9" eb="11">
      <t>クミアイ</t>
    </rPh>
    <rPh sb="12" eb="14">
      <t>フツウ</t>
    </rPh>
    <rPh sb="14" eb="16">
      <t>カイケイ</t>
    </rPh>
    <rPh sb="16" eb="17">
      <t>ブン</t>
    </rPh>
    <phoneticPr fontId="2"/>
  </si>
  <si>
    <t>西村山広域行政事務組合（事業会計分）</t>
    <rPh sb="0" eb="3">
      <t>ニシムラヤマ</t>
    </rPh>
    <rPh sb="3" eb="5">
      <t>コウイキ</t>
    </rPh>
    <rPh sb="5" eb="7">
      <t>ギョウセイ</t>
    </rPh>
    <rPh sb="7" eb="9">
      <t>ジム</t>
    </rPh>
    <rPh sb="9" eb="11">
      <t>クミアイ</t>
    </rPh>
    <rPh sb="12" eb="14">
      <t>ジギョウ</t>
    </rPh>
    <rPh sb="14" eb="16">
      <t>カイケイ</t>
    </rPh>
    <rPh sb="16" eb="17">
      <t>ブン</t>
    </rPh>
    <phoneticPr fontId="2"/>
  </si>
  <si>
    <t>山形県消防補償等組合</t>
    <rPh sb="0" eb="3">
      <t>ヤマガタケン</t>
    </rPh>
    <rPh sb="3" eb="5">
      <t>ショウボウ</t>
    </rPh>
    <rPh sb="5" eb="7">
      <t>ホショウ</t>
    </rPh>
    <rPh sb="7" eb="8">
      <t>トウ</t>
    </rPh>
    <rPh sb="8" eb="10">
      <t>クミアイ</t>
    </rPh>
    <phoneticPr fontId="2"/>
  </si>
  <si>
    <t>山形県自治会館管理組合</t>
    <rPh sb="0" eb="3">
      <t>ヤマガタケン</t>
    </rPh>
    <rPh sb="3" eb="5">
      <t>ジチ</t>
    </rPh>
    <rPh sb="5" eb="7">
      <t>カイカン</t>
    </rPh>
    <rPh sb="7" eb="9">
      <t>カンリ</t>
    </rPh>
    <rPh sb="9" eb="11">
      <t>クミアイ</t>
    </rPh>
    <phoneticPr fontId="2"/>
  </si>
  <si>
    <t>山形県市町村職員退職手当組合</t>
    <rPh sb="0" eb="3">
      <t>ヤマガタケン</t>
    </rPh>
    <rPh sb="3" eb="6">
      <t>シチョウソン</t>
    </rPh>
    <rPh sb="6" eb="8">
      <t>ショクイン</t>
    </rPh>
    <rPh sb="8" eb="10">
      <t>タイショク</t>
    </rPh>
    <rPh sb="10" eb="12">
      <t>テアテ</t>
    </rPh>
    <rPh sb="12" eb="14">
      <t>クミアイ</t>
    </rPh>
    <phoneticPr fontId="2"/>
  </si>
  <si>
    <t>山形県後期高齢者医療広域連合（普通会計分）</t>
    <rPh sb="0" eb="3">
      <t>ヤマガタケン</t>
    </rPh>
    <rPh sb="3" eb="5">
      <t>コウキ</t>
    </rPh>
    <rPh sb="5" eb="7">
      <t>コウレイ</t>
    </rPh>
    <rPh sb="7" eb="8">
      <t>シャ</t>
    </rPh>
    <rPh sb="8" eb="10">
      <t>イリョウ</t>
    </rPh>
    <rPh sb="10" eb="12">
      <t>コウイキ</t>
    </rPh>
    <rPh sb="12" eb="14">
      <t>レンゴウ</t>
    </rPh>
    <rPh sb="15" eb="19">
      <t>フツウカイケイ</t>
    </rPh>
    <rPh sb="19" eb="20">
      <t>ブン</t>
    </rPh>
    <phoneticPr fontId="2"/>
  </si>
  <si>
    <t>山形県後期高齢者医療広域連合（事業会計分）</t>
    <rPh sb="0" eb="3">
      <t>ヤマガタケン</t>
    </rPh>
    <rPh sb="3" eb="5">
      <t>コウキ</t>
    </rPh>
    <rPh sb="5" eb="7">
      <t>コウレイ</t>
    </rPh>
    <rPh sb="7" eb="8">
      <t>シャ</t>
    </rPh>
    <rPh sb="8" eb="10">
      <t>イリョウ</t>
    </rPh>
    <rPh sb="10" eb="12">
      <t>コウイキ</t>
    </rPh>
    <rPh sb="12" eb="14">
      <t>レンゴウ</t>
    </rPh>
    <rPh sb="15" eb="17">
      <t>ジギョウ</t>
    </rPh>
    <rPh sb="17" eb="19">
      <t>カイケイ</t>
    </rPh>
    <rPh sb="19" eb="20">
      <t>ブン</t>
    </rPh>
    <phoneticPr fontId="2"/>
  </si>
  <si>
    <t>大江町産業振興公社</t>
    <rPh sb="0" eb="3">
      <t>オオエマチ</t>
    </rPh>
    <rPh sb="3" eb="5">
      <t>サンギョウ</t>
    </rPh>
    <rPh sb="5" eb="7">
      <t>シンコウ</t>
    </rPh>
    <rPh sb="7" eb="9">
      <t>コウシャ</t>
    </rPh>
    <phoneticPr fontId="2"/>
  </si>
  <si>
    <t>-</t>
    <phoneticPr fontId="2"/>
  </si>
  <si>
    <t>-</t>
    <phoneticPr fontId="2"/>
  </si>
  <si>
    <t>町有施設整備基金</t>
    <rPh sb="0" eb="2">
      <t>チョウユウ</t>
    </rPh>
    <rPh sb="2" eb="4">
      <t>シセツ</t>
    </rPh>
    <rPh sb="4" eb="6">
      <t>セイビ</t>
    </rPh>
    <rPh sb="6" eb="8">
      <t>キキン</t>
    </rPh>
    <phoneticPr fontId="5"/>
  </si>
  <si>
    <t>ふるさとまちづくり寄附基金</t>
    <rPh sb="9" eb="11">
      <t>キフ</t>
    </rPh>
    <rPh sb="11" eb="13">
      <t>キキン</t>
    </rPh>
    <phoneticPr fontId="5"/>
  </si>
  <si>
    <t>地域福祉振興基金</t>
    <rPh sb="0" eb="2">
      <t>チイキ</t>
    </rPh>
    <rPh sb="2" eb="4">
      <t>フクシ</t>
    </rPh>
    <rPh sb="4" eb="6">
      <t>シンコウ</t>
    </rPh>
    <rPh sb="6" eb="8">
      <t>キキン</t>
    </rPh>
    <phoneticPr fontId="5"/>
  </si>
  <si>
    <t>ふるさと奨学基金</t>
    <rPh sb="4" eb="6">
      <t>ショウガク</t>
    </rPh>
    <rPh sb="6" eb="8">
      <t>キキン</t>
    </rPh>
    <phoneticPr fontId="5"/>
  </si>
  <si>
    <t>起業支援基金</t>
    <rPh sb="0" eb="2">
      <t>キギョウ</t>
    </rPh>
    <rPh sb="2" eb="4">
      <t>シエン</t>
    </rPh>
    <rPh sb="4" eb="6">
      <t>キキン</t>
    </rPh>
    <phoneticPr fontId="5"/>
  </si>
  <si>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</si>
  <si>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</si>
  <si>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</si>
  <si>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</si>
  <si>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類似団体と比較して高い水準となっているが前年と比べ、9.2ポイント改善している。改善の要因としては、一般会計地方債残高の減や下水道会計地方債残高の減による公営企業債等繰入見込額の減などにより、将来負担額が大幅に減となったことが挙げられる。有形固定資産減価償却率は、類似団体と比較すると、公共施設等の老朽化に伴い、若干ではあるが高い水準となっている。公共施設等総合管理計画及び個別施設計画に基づき、長寿命化対策等に取り組むなど固定資産の適正な維持管理を進めていくこととするが、後世への負担軽減のために、精査のうえ事業を実施していくなど財政の健全化に努めていく。</t>
    <rPh sb="164" eb="166">
      <t>ジャッカン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</si>
  <si>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</si>
  <si>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</si>
  <si>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</si>
  <si>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</si>
  <si>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</si>
  <si>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</si>
  <si>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</si>
  <si>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類似団体と比較して高い水準となっているが前年と比べ、9.2ポイント改善している。改善の要因としては、一般会計地方債残高の減や下水道会計地方債残高の減による公営企業債等繰入見込額の減などにより、将来負担額が大幅に減となったことが挙げられる。今後も後世への負担軽減のために、精査のうえ事業を実施していくなど財政の健全化に努めていく。実質公債費比率は、類似団体と比較して低い水準にはあるものの、令和元年度と比較すると、1.5ポイント増加している。平成27年度過疎対策事業債や平成28年度緊急防災・減債事業債に係る地方債の元金償還が開始されたことによるものが主な要因である。今後はH29年度の公立保育所整備事業等の大規模事業に係る地方債の償還が始まることで上昇していくことが見込まれることから、地方債の発行抑制などこれまで以上に公債費の適正化取り組んでいく必要がある。</t>
    <rPh sb="202" eb="204">
      <t>レイワ</t>
    </rPh>
    <rPh sb="204" eb="205">
      <t>ガン</t>
    </rPh>
    <rPh sb="248" eb="252">
      <t>キンキュウボウサイ</t>
    </rPh>
    <rPh sb="253" eb="255">
      <t>ゲンサイ</t>
    </rPh>
    <rPh sb="255" eb="258">
      <t>ジギョウサイ</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</si>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</sst>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138651</c:v>
                </c:pt>
                <c:pt idx="1">
                  <c:v>122882</c:v>
                </c:pt>
                <c:pt idx="2">
                  <c:v>114790</c:v>
                </c:pt>
                <c:pt idx="3">
                  <c:v>126262</c:v>
                </c:pt>
                <c:pt idx="4">
                  <c:v>126525</c:v>
                </c:pt>
              </c:numCache>
            </c:numRef>
          </c:val>
          <c:smooth val="0"/>
          <c:extLst>
            <c:ext xmlns:c16="http://schemas.microsoft.com/office/drawing/2014/chart" uri="{C3380CC4-5D6E-409C-BE32-E72D297353CC}">
              <c16:uniqueId val="{00000000-18D0-4F43-B3EA-759EFAD011F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160277</c:v>
                </c:pt>
                <c:pt idx="1">
                  <c:v>132030</c:v>
                </c:pt>
                <c:pt idx="2">
                  <c:v>94738</c:v>
                </c:pt>
                <c:pt idx="3">
                  <c:v>92633</c:v>
                </c:pt>
                <c:pt idx="4">
                  <c:v>69540</c:v>
                </c:pt>
              </c:numCache>
            </c:numRef>
          </c:val>
          <c:smooth val="0"/>
          <c:extLst>
            <c:ext xmlns:c16="http://schemas.microsoft.com/office/drawing/2014/chart" uri="{C3380CC4-5D6E-409C-BE32-E72D297353CC}">
              <c16:uniqueId val="{00000001-18D0-4F43-B3EA-759EFAD011F7}"/>
            </c:ext>
          </c:extLst>
        </c:ser>
        <c:dLbls>
          <c:showLegendKey val="0"/>
          <c:showVal val="0"/>
          <c:showCatName val="0"/>
          <c:showSerName val="0"/>
          <c:showPercent val="0"/>
          <c:showBubbleSize val="0"/>
        </c:dLbls>
        <c:marker val="1"/>
        <c:smooth val="0"/>
        <c:axId val="215040096"/>
        <c:axId val="215040488"/>
      </c:lineChart>
      <c:catAx>
        <c:axId val="21504009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5040488"/>
        <c:crosses val="autoZero"/>
        <c:auto val="1"/>
        <c:lblAlgn val="ctr"/>
        <c:lblOffset val="100"/>
        <c:tickLblSkip val="1"/>
        <c:tickMarkSkip val="1"/>
        <c:noMultiLvlLbl val="0"/>
      </c:catAx>
      <c:valAx>
        <c:axId val="215040488"/>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504009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5.94</c:v>
                </c:pt>
                <c:pt idx="1">
                  <c:v>6.95</c:v>
                </c:pt>
                <c:pt idx="2">
                  <c:v>5.18</c:v>
                </c:pt>
                <c:pt idx="3">
                  <c:v>5.35</c:v>
                </c:pt>
                <c:pt idx="4">
                  <c:v>8.7899999999999991</c:v>
                </c:pt>
              </c:numCache>
            </c:numRef>
          </c:val>
          <c:extLst>
            <c:ext xmlns:c16="http://schemas.microsoft.com/office/drawing/2014/chart" uri="{C3380CC4-5D6E-409C-BE32-E72D297353CC}">
              <c16:uniqueId val="{00000000-5025-4CE8-9513-B4EAE83D52F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23.92</c:v>
                </c:pt>
                <c:pt idx="1">
                  <c:v>21.45</c:v>
                </c:pt>
                <c:pt idx="2">
                  <c:v>23.83</c:v>
                </c:pt>
                <c:pt idx="3">
                  <c:v>26.7</c:v>
                </c:pt>
                <c:pt idx="4">
                  <c:v>22.09</c:v>
                </c:pt>
              </c:numCache>
            </c:numRef>
          </c:val>
          <c:extLst>
            <c:ext xmlns:c16="http://schemas.microsoft.com/office/drawing/2014/chart" uri="{C3380CC4-5D6E-409C-BE32-E72D297353CC}">
              <c16:uniqueId val="{00000001-5025-4CE8-9513-B4EAE83D52F2}"/>
            </c:ext>
          </c:extLst>
        </c:ser>
        <c:dLbls>
          <c:showLegendKey val="0"/>
          <c:showVal val="0"/>
          <c:showCatName val="0"/>
          <c:showSerName val="0"/>
          <c:showPercent val="0"/>
          <c:showBubbleSize val="0"/>
        </c:dLbls>
        <c:gapWidth val="250"/>
        <c:overlap val="100"/>
        <c:axId val="441599456"/>
        <c:axId val="4416045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-4.7699999999999996</c:v>
                </c:pt>
                <c:pt idx="1">
                  <c:v>-1.63</c:v>
                </c:pt>
                <c:pt idx="2">
                  <c:v>0.63</c:v>
                </c:pt>
                <c:pt idx="3">
                  <c:v>3.13</c:v>
                </c:pt>
                <c:pt idx="4">
                  <c:v>0.94</c:v>
                </c:pt>
              </c:numCache>
            </c:numRef>
          </c:val>
          <c:smooth val="0"/>
          <c:extLst>
            <c:ext xmlns:c16="http://schemas.microsoft.com/office/drawing/2014/chart" uri="{C3380CC4-5D6E-409C-BE32-E72D297353CC}">
              <c16:uniqueId val="{00000002-5025-4CE8-9513-B4EAE83D52F2}"/>
            </c:ext>
          </c:extLst>
        </c:ser>
        <c:dLbls>
          <c:showLegendKey val="0"/>
          <c:showVal val="0"/>
          <c:showCatName val="0"/>
          <c:showSerName val="0"/>
          <c:showPercent val="0"/>
          <c:showBubbleSize val="0"/>
        </c:dLbls>
        <c:marker val="1"/>
        <c:smooth val="0"/>
        <c:axId val="441599456"/>
        <c:axId val="441604552"/>
      </c:lineChart>
      <c:catAx>
        <c:axId val="441599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41604552"/>
        <c:crosses val="autoZero"/>
        <c:auto val="1"/>
        <c:lblAlgn val="ctr"/>
        <c:lblOffset val="100"/>
        <c:tickLblSkip val="1"/>
        <c:tickMarkSkip val="1"/>
        <c:noMultiLvlLbl val="0"/>
      </c:catAx>
      <c:valAx>
        <c:axId val="4416045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415994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BC89-47B4-8BC6-14CB1187C34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C89-47B4-8BC6-14CB1187C341}"/>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7.0000000000000007E-2</c:v>
                </c:pt>
                <c:pt idx="2">
                  <c:v>#N/A</c:v>
                </c:pt>
                <c:pt idx="3">
                  <c:v>7.0000000000000007E-2</c:v>
                </c:pt>
                <c:pt idx="4">
                  <c:v>#N/A</c:v>
                </c:pt>
                <c:pt idx="5">
                  <c:v>7.0000000000000007E-2</c:v>
                </c:pt>
                <c:pt idx="6">
                  <c:v>#N/A</c:v>
                </c:pt>
                <c:pt idx="7">
                  <c:v>0.06</c:v>
                </c:pt>
                <c:pt idx="8">
                  <c:v>#N/A</c:v>
                </c:pt>
                <c:pt idx="9">
                  <c:v>0.05</c:v>
                </c:pt>
              </c:numCache>
            </c:numRef>
          </c:val>
          <c:extLst>
            <c:ext xmlns:c16="http://schemas.microsoft.com/office/drawing/2014/chart" uri="{C3380CC4-5D6E-409C-BE32-E72D297353CC}">
              <c16:uniqueId val="{00000002-BC89-47B4-8BC6-14CB1187C341}"/>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0.05</c:v>
                </c:pt>
                <c:pt idx="2">
                  <c:v>#N/A</c:v>
                </c:pt>
                <c:pt idx="3">
                  <c:v>0.04</c:v>
                </c:pt>
                <c:pt idx="4">
                  <c:v>#N/A</c:v>
                </c:pt>
                <c:pt idx="5">
                  <c:v>0.05</c:v>
                </c:pt>
                <c:pt idx="6">
                  <c:v>#N/A</c:v>
                </c:pt>
                <c:pt idx="7">
                  <c:v>0.06</c:v>
                </c:pt>
                <c:pt idx="8">
                  <c:v>#N/A</c:v>
                </c:pt>
                <c:pt idx="9">
                  <c:v>7.0000000000000007E-2</c:v>
                </c:pt>
              </c:numCache>
            </c:numRef>
          </c:val>
          <c:extLst>
            <c:ext xmlns:c16="http://schemas.microsoft.com/office/drawing/2014/chart" uri="{C3380CC4-5D6E-409C-BE32-E72D297353CC}">
              <c16:uniqueId val="{00000003-BC89-47B4-8BC6-14CB1187C341}"/>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0.25</c:v>
                </c:pt>
                <c:pt idx="2">
                  <c:v>#N/A</c:v>
                </c:pt>
                <c:pt idx="3">
                  <c:v>0.15</c:v>
                </c:pt>
                <c:pt idx="4">
                  <c:v>#N/A</c:v>
                </c:pt>
                <c:pt idx="5">
                  <c:v>0.09</c:v>
                </c:pt>
                <c:pt idx="6">
                  <c:v>#N/A</c:v>
                </c:pt>
                <c:pt idx="7">
                  <c:v>0.08</c:v>
                </c:pt>
                <c:pt idx="8">
                  <c:v>#N/A</c:v>
                </c:pt>
                <c:pt idx="9">
                  <c:v>0.81</c:v>
                </c:pt>
              </c:numCache>
            </c:numRef>
          </c:val>
          <c:extLst>
            <c:ext xmlns:c16="http://schemas.microsoft.com/office/drawing/2014/chart" uri="{C3380CC4-5D6E-409C-BE32-E72D297353CC}">
              <c16:uniqueId val="{00000004-BC89-47B4-8BC6-14CB1187C341}"/>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2.4300000000000002</c:v>
                </c:pt>
                <c:pt idx="2">
                  <c:v>#N/A</c:v>
                </c:pt>
                <c:pt idx="3">
                  <c:v>2.36</c:v>
                </c:pt>
                <c:pt idx="4">
                  <c:v>#N/A</c:v>
                </c:pt>
                <c:pt idx="5">
                  <c:v>0.68</c:v>
                </c:pt>
                <c:pt idx="6">
                  <c:v>#N/A</c:v>
                </c:pt>
                <c:pt idx="7">
                  <c:v>1.62</c:v>
                </c:pt>
                <c:pt idx="8">
                  <c:v>#N/A</c:v>
                </c:pt>
                <c:pt idx="9">
                  <c:v>1.27</c:v>
                </c:pt>
              </c:numCache>
            </c:numRef>
          </c:val>
          <c:extLst>
            <c:ext xmlns:c16="http://schemas.microsoft.com/office/drawing/2014/chart" uri="{C3380CC4-5D6E-409C-BE32-E72D297353CC}">
              <c16:uniqueId val="{00000005-BC89-47B4-8BC6-14CB1187C341}"/>
            </c:ext>
          </c:extLst>
        </c:ser>
        <c:ser>
          <c:idx val="6"/>
          <c:order val="6"/>
          <c:tx>
            <c:strRef>
              <c:f>データシート!$A$33</c:f>
              <c:strCache>
                <c:ptCount val="1"/>
                <c:pt idx="0">
                  <c:v>宅地造成事業特別会計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0.72</c:v>
                </c:pt>
                <c:pt idx="2">
                  <c:v>#N/A</c:v>
                </c:pt>
                <c:pt idx="3">
                  <c:v>0.71</c:v>
                </c:pt>
                <c:pt idx="4">
                  <c:v>#N/A</c:v>
                </c:pt>
                <c:pt idx="5">
                  <c:v>0.87</c:v>
                </c:pt>
                <c:pt idx="6">
                  <c:v>#N/A</c:v>
                </c:pt>
                <c:pt idx="7">
                  <c:v>1.82</c:v>
                </c:pt>
                <c:pt idx="8">
                  <c:v>#N/A</c:v>
                </c:pt>
                <c:pt idx="9">
                  <c:v>1.47</c:v>
                </c:pt>
              </c:numCache>
            </c:numRef>
          </c:val>
          <c:extLst>
            <c:ext xmlns:c16="http://schemas.microsoft.com/office/drawing/2014/chart" uri="{C3380CC4-5D6E-409C-BE32-E72D297353CC}">
              <c16:uniqueId val="{00000006-BC89-47B4-8BC6-14CB1187C341}"/>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1.32</c:v>
                </c:pt>
                <c:pt idx="2">
                  <c:v>#N/A</c:v>
                </c:pt>
                <c:pt idx="3">
                  <c:v>1.05</c:v>
                </c:pt>
                <c:pt idx="4">
                  <c:v>#N/A</c:v>
                </c:pt>
                <c:pt idx="5">
                  <c:v>1.78</c:v>
                </c:pt>
                <c:pt idx="6">
                  <c:v>#N/A</c:v>
                </c:pt>
                <c:pt idx="7">
                  <c:v>1.57</c:v>
                </c:pt>
                <c:pt idx="8">
                  <c:v>#N/A</c:v>
                </c:pt>
                <c:pt idx="9">
                  <c:v>1.76</c:v>
                </c:pt>
              </c:numCache>
            </c:numRef>
          </c:val>
          <c:extLst>
            <c:ext xmlns:c16="http://schemas.microsoft.com/office/drawing/2014/chart" uri="{C3380CC4-5D6E-409C-BE32-E72D297353CC}">
              <c16:uniqueId val="{00000007-BC89-47B4-8BC6-14CB1187C34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5.94</c:v>
                </c:pt>
                <c:pt idx="2">
                  <c:v>#N/A</c:v>
                </c:pt>
                <c:pt idx="3">
                  <c:v>6.94</c:v>
                </c:pt>
                <c:pt idx="4">
                  <c:v>#N/A</c:v>
                </c:pt>
                <c:pt idx="5">
                  <c:v>5.17</c:v>
                </c:pt>
                <c:pt idx="6">
                  <c:v>#N/A</c:v>
                </c:pt>
                <c:pt idx="7">
                  <c:v>5.34</c:v>
                </c:pt>
                <c:pt idx="8">
                  <c:v>#N/A</c:v>
                </c:pt>
                <c:pt idx="9">
                  <c:v>8.7799999999999994</c:v>
                </c:pt>
              </c:numCache>
            </c:numRef>
          </c:val>
          <c:extLst>
            <c:ext xmlns:c16="http://schemas.microsoft.com/office/drawing/2014/chart" uri="{C3380CC4-5D6E-409C-BE32-E72D297353CC}">
              <c16:uniqueId val="{00000008-BC89-47B4-8BC6-14CB1187C34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8.56</c:v>
                </c:pt>
                <c:pt idx="2">
                  <c:v>#N/A</c:v>
                </c:pt>
                <c:pt idx="3">
                  <c:v>8.68</c:v>
                </c:pt>
                <c:pt idx="4">
                  <c:v>#N/A</c:v>
                </c:pt>
                <c:pt idx="5">
                  <c:v>9.02</c:v>
                </c:pt>
                <c:pt idx="6">
                  <c:v>#N/A</c:v>
                </c:pt>
                <c:pt idx="7">
                  <c:v>9.08</c:v>
                </c:pt>
                <c:pt idx="8">
                  <c:v>#N/A</c:v>
                </c:pt>
                <c:pt idx="9">
                  <c:v>8.91</c:v>
                </c:pt>
              </c:numCache>
            </c:numRef>
          </c:val>
          <c:extLst>
            <c:ext xmlns:c16="http://schemas.microsoft.com/office/drawing/2014/chart" uri="{C3380CC4-5D6E-409C-BE32-E72D297353CC}">
              <c16:uniqueId val="{00000009-BC89-47B4-8BC6-14CB1187C341}"/>
            </c:ext>
          </c:extLst>
        </c:ser>
        <c:dLbls>
          <c:showLegendKey val="0"/>
          <c:showVal val="0"/>
          <c:showCatName val="0"/>
          <c:showSerName val="0"/>
          <c:showPercent val="0"/>
          <c:showBubbleSize val="0"/>
        </c:dLbls>
        <c:gapWidth val="150"/>
        <c:overlap val="100"/>
        <c:axId val="441600240"/>
        <c:axId val="441599848"/>
      </c:barChart>
      <c:catAx>
        <c:axId val="4416002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41599848"/>
        <c:crosses val="autoZero"/>
        <c:auto val="1"/>
        <c:lblAlgn val="ctr"/>
        <c:lblOffset val="100"/>
        <c:tickLblSkip val="1"/>
        <c:tickMarkSkip val="1"/>
        <c:noMultiLvlLbl val="0"/>
      </c:catAx>
      <c:valAx>
        <c:axId val="4415998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416002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513</c:v>
                </c:pt>
                <c:pt idx="5">
                  <c:v>507</c:v>
                </c:pt>
                <c:pt idx="8">
                  <c:v>514</c:v>
                </c:pt>
                <c:pt idx="11">
                  <c:v>520</c:v>
                </c:pt>
                <c:pt idx="14">
                  <c:v>553</c:v>
                </c:pt>
              </c:numCache>
            </c:numRef>
          </c:val>
          <c:extLst>
            <c:ext xmlns:c16="http://schemas.microsoft.com/office/drawing/2014/chart" uri="{C3380CC4-5D6E-409C-BE32-E72D297353CC}">
              <c16:uniqueId val="{00000000-3DEF-4E19-AD55-F0D5F8A25E3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DEF-4E19-AD55-F0D5F8A25E3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DEF-4E19-AD55-F0D5F8A25E3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7</c:v>
                </c:pt>
                <c:pt idx="3">
                  <c:v>7</c:v>
                </c:pt>
                <c:pt idx="6">
                  <c:v>6</c:v>
                </c:pt>
                <c:pt idx="9">
                  <c:v>22</c:v>
                </c:pt>
                <c:pt idx="12">
                  <c:v>22</c:v>
                </c:pt>
              </c:numCache>
            </c:numRef>
          </c:val>
          <c:extLst>
            <c:ext xmlns:c16="http://schemas.microsoft.com/office/drawing/2014/chart" uri="{C3380CC4-5D6E-409C-BE32-E72D297353CC}">
              <c16:uniqueId val="{00000003-3DEF-4E19-AD55-F0D5F8A25E3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176</c:v>
                </c:pt>
                <c:pt idx="3">
                  <c:v>178</c:v>
                </c:pt>
                <c:pt idx="6">
                  <c:v>185</c:v>
                </c:pt>
                <c:pt idx="9">
                  <c:v>185</c:v>
                </c:pt>
                <c:pt idx="12">
                  <c:v>186</c:v>
                </c:pt>
              </c:numCache>
            </c:numRef>
          </c:val>
          <c:extLst>
            <c:ext xmlns:c16="http://schemas.microsoft.com/office/drawing/2014/chart" uri="{C3380CC4-5D6E-409C-BE32-E72D297353CC}">
              <c16:uniqueId val="{00000004-3DEF-4E19-AD55-F0D5F8A25E3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DEF-4E19-AD55-F0D5F8A25E3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DEF-4E19-AD55-F0D5F8A25E3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430</c:v>
                </c:pt>
                <c:pt idx="3">
                  <c:v>424</c:v>
                </c:pt>
                <c:pt idx="6">
                  <c:v>463</c:v>
                </c:pt>
                <c:pt idx="9">
                  <c:v>483</c:v>
                </c:pt>
                <c:pt idx="12">
                  <c:v>581</c:v>
                </c:pt>
              </c:numCache>
            </c:numRef>
          </c:val>
          <c:extLst>
            <c:ext xmlns:c16="http://schemas.microsoft.com/office/drawing/2014/chart" uri="{C3380CC4-5D6E-409C-BE32-E72D297353CC}">
              <c16:uniqueId val="{00000007-3DEF-4E19-AD55-F0D5F8A25E37}"/>
            </c:ext>
          </c:extLst>
        </c:ser>
        <c:dLbls>
          <c:showLegendKey val="0"/>
          <c:showVal val="0"/>
          <c:showCatName val="0"/>
          <c:showSerName val="0"/>
          <c:showPercent val="0"/>
          <c:showBubbleSize val="0"/>
        </c:dLbls>
        <c:gapWidth val="100"/>
        <c:overlap val="100"/>
        <c:axId val="441601024"/>
        <c:axId val="4416041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100</c:v>
                </c:pt>
                <c:pt idx="2">
                  <c:v>#N/A</c:v>
                </c:pt>
                <c:pt idx="3">
                  <c:v>#N/A</c:v>
                </c:pt>
                <c:pt idx="4">
                  <c:v>102</c:v>
                </c:pt>
                <c:pt idx="5">
                  <c:v>#N/A</c:v>
                </c:pt>
                <c:pt idx="6">
                  <c:v>#N/A</c:v>
                </c:pt>
                <c:pt idx="7">
                  <c:v>140</c:v>
                </c:pt>
                <c:pt idx="8">
                  <c:v>#N/A</c:v>
                </c:pt>
                <c:pt idx="9">
                  <c:v>#N/A</c:v>
                </c:pt>
                <c:pt idx="10">
                  <c:v>170</c:v>
                </c:pt>
                <c:pt idx="11">
                  <c:v>#N/A</c:v>
                </c:pt>
                <c:pt idx="12">
                  <c:v>#N/A</c:v>
                </c:pt>
                <c:pt idx="13">
                  <c:v>236</c:v>
                </c:pt>
                <c:pt idx="14">
                  <c:v>#N/A</c:v>
                </c:pt>
              </c:numCache>
            </c:numRef>
          </c:val>
          <c:smooth val="0"/>
          <c:extLst>
            <c:ext xmlns:c16="http://schemas.microsoft.com/office/drawing/2014/chart" uri="{C3380CC4-5D6E-409C-BE32-E72D297353CC}">
              <c16:uniqueId val="{00000008-3DEF-4E19-AD55-F0D5F8A25E37}"/>
            </c:ext>
          </c:extLst>
        </c:ser>
        <c:dLbls>
          <c:showLegendKey val="0"/>
          <c:showVal val="0"/>
          <c:showCatName val="0"/>
          <c:showSerName val="0"/>
          <c:showPercent val="0"/>
          <c:showBubbleSize val="0"/>
        </c:dLbls>
        <c:marker val="1"/>
        <c:smooth val="0"/>
        <c:axId val="441601024"/>
        <c:axId val="441604160"/>
      </c:lineChart>
      <c:catAx>
        <c:axId val="441601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41604160"/>
        <c:crosses val="autoZero"/>
        <c:auto val="1"/>
        <c:lblAlgn val="ctr"/>
        <c:lblOffset val="100"/>
        <c:tickLblSkip val="1"/>
        <c:tickMarkSkip val="1"/>
        <c:noMultiLvlLbl val="0"/>
      </c:catAx>
      <c:valAx>
        <c:axId val="4416041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41601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5760</c:v>
                </c:pt>
                <c:pt idx="5">
                  <c:v>5832</c:v>
                </c:pt>
                <c:pt idx="8">
                  <c:v>5712</c:v>
                </c:pt>
                <c:pt idx="11">
                  <c:v>5625</c:v>
                </c:pt>
                <c:pt idx="14">
                  <c:v>5457</c:v>
                </c:pt>
              </c:numCache>
            </c:numRef>
          </c:val>
          <c:extLst>
            <c:ext xmlns:c16="http://schemas.microsoft.com/office/drawing/2014/chart" uri="{C3380CC4-5D6E-409C-BE32-E72D297353CC}">
              <c16:uniqueId val="{00000000-5ED7-44E2-AA7B-5A39EF91CC7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243</c:v>
                </c:pt>
                <c:pt idx="5">
                  <c:v>220</c:v>
                </c:pt>
                <c:pt idx="8">
                  <c:v>213</c:v>
                </c:pt>
                <c:pt idx="11">
                  <c:v>260</c:v>
                </c:pt>
                <c:pt idx="14">
                  <c:v>244</c:v>
                </c:pt>
              </c:numCache>
            </c:numRef>
          </c:val>
          <c:extLst>
            <c:ext xmlns:c16="http://schemas.microsoft.com/office/drawing/2014/chart" uri="{C3380CC4-5D6E-409C-BE32-E72D297353CC}">
              <c16:uniqueId val="{00000001-5ED7-44E2-AA7B-5A39EF91CC7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1905</c:v>
                </c:pt>
                <c:pt idx="5">
                  <c:v>1982</c:v>
                </c:pt>
                <c:pt idx="8">
                  <c:v>2102</c:v>
                </c:pt>
                <c:pt idx="11">
                  <c:v>2321</c:v>
                </c:pt>
                <c:pt idx="14">
                  <c:v>2402</c:v>
                </c:pt>
              </c:numCache>
            </c:numRef>
          </c:val>
          <c:extLst>
            <c:ext xmlns:c16="http://schemas.microsoft.com/office/drawing/2014/chart" uri="{C3380CC4-5D6E-409C-BE32-E72D297353CC}">
              <c16:uniqueId val="{00000002-5ED7-44E2-AA7B-5A39EF91CC7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ED7-44E2-AA7B-5A39EF91CC7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ED7-44E2-AA7B-5A39EF91CC7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ED7-44E2-AA7B-5A39EF91CC7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901</c:v>
                </c:pt>
                <c:pt idx="3">
                  <c:v>890</c:v>
                </c:pt>
                <c:pt idx="6">
                  <c:v>840</c:v>
                </c:pt>
                <c:pt idx="9">
                  <c:v>819</c:v>
                </c:pt>
                <c:pt idx="12">
                  <c:v>798</c:v>
                </c:pt>
              </c:numCache>
            </c:numRef>
          </c:val>
          <c:extLst>
            <c:ext xmlns:c16="http://schemas.microsoft.com/office/drawing/2014/chart" uri="{C3380CC4-5D6E-409C-BE32-E72D297353CC}">
              <c16:uniqueId val="{00000006-5ED7-44E2-AA7B-5A39EF91CC7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150</c:v>
                </c:pt>
                <c:pt idx="3">
                  <c:v>151</c:v>
                </c:pt>
                <c:pt idx="6">
                  <c:v>145</c:v>
                </c:pt>
                <c:pt idx="9">
                  <c:v>139</c:v>
                </c:pt>
                <c:pt idx="12">
                  <c:v>120</c:v>
                </c:pt>
              </c:numCache>
            </c:numRef>
          </c:val>
          <c:extLst>
            <c:ext xmlns:c16="http://schemas.microsoft.com/office/drawing/2014/chart" uri="{C3380CC4-5D6E-409C-BE32-E72D297353CC}">
              <c16:uniqueId val="{00000007-5ED7-44E2-AA7B-5A39EF91CC7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2218</c:v>
                </c:pt>
                <c:pt idx="3">
                  <c:v>2054</c:v>
                </c:pt>
                <c:pt idx="6">
                  <c:v>1904</c:v>
                </c:pt>
                <c:pt idx="9">
                  <c:v>1812</c:v>
                </c:pt>
                <c:pt idx="12">
                  <c:v>1693</c:v>
                </c:pt>
              </c:numCache>
            </c:numRef>
          </c:val>
          <c:extLst>
            <c:ext xmlns:c16="http://schemas.microsoft.com/office/drawing/2014/chart" uri="{C3380CC4-5D6E-409C-BE32-E72D297353CC}">
              <c16:uniqueId val="{00000008-5ED7-44E2-AA7B-5A39EF91CC7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12</c:v>
                </c:pt>
                <c:pt idx="3">
                  <c:v>0</c:v>
                </c:pt>
                <c:pt idx="6">
                  <c:v>0</c:v>
                </c:pt>
                <c:pt idx="9">
                  <c:v>0</c:v>
                </c:pt>
                <c:pt idx="12">
                  <c:v>0</c:v>
                </c:pt>
              </c:numCache>
            </c:numRef>
          </c:val>
          <c:extLst>
            <c:ext xmlns:c16="http://schemas.microsoft.com/office/drawing/2014/chart" uri="{C3380CC4-5D6E-409C-BE32-E72D297353CC}">
              <c16:uniqueId val="{00000009-5ED7-44E2-AA7B-5A39EF91CC7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5651</c:v>
                </c:pt>
                <c:pt idx="3">
                  <c:v>5935</c:v>
                </c:pt>
                <c:pt idx="6">
                  <c:v>5911</c:v>
                </c:pt>
                <c:pt idx="9">
                  <c:v>5978</c:v>
                </c:pt>
                <c:pt idx="12">
                  <c:v>5815</c:v>
                </c:pt>
              </c:numCache>
            </c:numRef>
          </c:val>
          <c:extLst>
            <c:ext xmlns:c16="http://schemas.microsoft.com/office/drawing/2014/chart" uri="{C3380CC4-5D6E-409C-BE32-E72D297353CC}">
              <c16:uniqueId val="{0000000A-5ED7-44E2-AA7B-5A39EF91CC7D}"/>
            </c:ext>
          </c:extLst>
        </c:ser>
        <c:dLbls>
          <c:showLegendKey val="0"/>
          <c:showVal val="0"/>
          <c:showCatName val="0"/>
          <c:showSerName val="0"/>
          <c:showPercent val="0"/>
          <c:showBubbleSize val="0"/>
        </c:dLbls>
        <c:gapWidth val="100"/>
        <c:overlap val="100"/>
        <c:axId val="441604944"/>
        <c:axId val="4415978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1024</c:v>
                </c:pt>
                <c:pt idx="2">
                  <c:v>#N/A</c:v>
                </c:pt>
                <c:pt idx="3">
                  <c:v>#N/A</c:v>
                </c:pt>
                <c:pt idx="4">
                  <c:v>996</c:v>
                </c:pt>
                <c:pt idx="5">
                  <c:v>#N/A</c:v>
                </c:pt>
                <c:pt idx="6">
                  <c:v>#N/A</c:v>
                </c:pt>
                <c:pt idx="7">
                  <c:v>772</c:v>
                </c:pt>
                <c:pt idx="8">
                  <c:v>#N/A</c:v>
                </c:pt>
                <c:pt idx="9">
                  <c:v>#N/A</c:v>
                </c:pt>
                <c:pt idx="10">
                  <c:v>543</c:v>
                </c:pt>
                <c:pt idx="11">
                  <c:v>#N/A</c:v>
                </c:pt>
                <c:pt idx="12">
                  <c:v>#N/A</c:v>
                </c:pt>
                <c:pt idx="13">
                  <c:v>322</c:v>
                </c:pt>
                <c:pt idx="14">
                  <c:v>#N/A</c:v>
                </c:pt>
              </c:numCache>
            </c:numRef>
          </c:val>
          <c:smooth val="0"/>
          <c:extLst>
            <c:ext xmlns:c16="http://schemas.microsoft.com/office/drawing/2014/chart" uri="{C3380CC4-5D6E-409C-BE32-E72D297353CC}">
              <c16:uniqueId val="{0000000B-5ED7-44E2-AA7B-5A39EF91CC7D}"/>
            </c:ext>
          </c:extLst>
        </c:ser>
        <c:dLbls>
          <c:showLegendKey val="0"/>
          <c:showVal val="0"/>
          <c:showCatName val="0"/>
          <c:showSerName val="0"/>
          <c:showPercent val="0"/>
          <c:showBubbleSize val="0"/>
        </c:dLbls>
        <c:marker val="1"/>
        <c:smooth val="0"/>
        <c:axId val="441604944"/>
        <c:axId val="441597888"/>
      </c:lineChart>
      <c:catAx>
        <c:axId val="4416049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41597888"/>
        <c:crosses val="autoZero"/>
        <c:auto val="1"/>
        <c:lblAlgn val="ctr"/>
        <c:lblOffset val="100"/>
        <c:tickLblSkip val="1"/>
        <c:tickMarkSkip val="1"/>
        <c:noMultiLvlLbl val="0"/>
      </c:catAx>
      <c:valAx>
        <c:axId val="4415978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416049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745</c:v>
                </c:pt>
                <c:pt idx="1">
                  <c:v>838</c:v>
                </c:pt>
                <c:pt idx="2">
                  <c:v>742</c:v>
                </c:pt>
              </c:numCache>
            </c:numRef>
          </c:val>
          <c:extLst>
            <c:ext xmlns:c16="http://schemas.microsoft.com/office/drawing/2014/chart" uri="{C3380CC4-5D6E-409C-BE32-E72D297353CC}">
              <c16:uniqueId val="{00000000-5C84-44B0-B5FE-4365A0D9485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128</c:v>
                </c:pt>
                <c:pt idx="1">
                  <c:v>136</c:v>
                </c:pt>
                <c:pt idx="2">
                  <c:v>144</c:v>
                </c:pt>
              </c:numCache>
            </c:numRef>
          </c:val>
          <c:extLst>
            <c:ext xmlns:c16="http://schemas.microsoft.com/office/drawing/2014/chart" uri="{C3380CC4-5D6E-409C-BE32-E72D297353CC}">
              <c16:uniqueId val="{00000001-5C84-44B0-B5FE-4365A0D9485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673</c:v>
                </c:pt>
                <c:pt idx="1">
                  <c:v>796</c:v>
                </c:pt>
                <c:pt idx="2">
                  <c:v>985</c:v>
                </c:pt>
              </c:numCache>
            </c:numRef>
          </c:val>
          <c:extLst>
            <c:ext xmlns:c16="http://schemas.microsoft.com/office/drawing/2014/chart" uri="{C3380CC4-5D6E-409C-BE32-E72D297353CC}">
              <c16:uniqueId val="{00000002-5C84-44B0-B5FE-4365A0D94853}"/>
            </c:ext>
          </c:extLst>
        </c:ser>
        <c:dLbls>
          <c:showLegendKey val="0"/>
          <c:showVal val="0"/>
          <c:showCatName val="0"/>
          <c:showSerName val="0"/>
          <c:showPercent val="0"/>
          <c:showBubbleSize val="0"/>
        </c:dLbls>
        <c:gapWidth val="120"/>
        <c:overlap val="100"/>
        <c:axId val="441598280"/>
        <c:axId val="441599064"/>
      </c:barChart>
      <c:catAx>
        <c:axId val="4415982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41599064"/>
        <c:crosses val="autoZero"/>
        <c:auto val="1"/>
        <c:lblAlgn val="ctr"/>
        <c:lblOffset val="100"/>
        <c:tickLblSkip val="1"/>
        <c:tickMarkSkip val="1"/>
        <c:noMultiLvlLbl val="0"/>
      </c:catAx>
      <c:valAx>
        <c:axId val="44159906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415982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{693CAD8D-3163-45A9-9AA1-BE1767558720}</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7CC3-42CE-AFC2-A1FEB716313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{7602180F-2671-48BA-8748-50A5F81D2C16}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CC3-42CE-AFC2-A1FEB716313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{D5B3A7DE-EF67-4B66-9B07-C2AC50D8FF73}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CC3-42CE-AFC2-A1FEB716313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{1CEA1DB0-6EFA-4AB9-B1C7-FAEFC90505A7}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CC3-42CE-AFC2-A1FEB716313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{E71FF7E0-9284-43AC-8016-97018FA52E76}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CC3-42CE-AFC2-A1FEB716313E}"/>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{FD43008A-27FD-4668-815D-78602E2CA191}</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7CC3-42CE-AFC2-A1FEB716313E}"/>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{F084A336-49C9-493F-ABB8-CF4BA737DAEB}</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7CC3-42CE-AFC2-A1FEB716313E}"/>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{E1E6B050-1971-4DB7-98B0-7019CBB5C496}</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7CC3-42CE-AFC2-A1FEB716313E}"/>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{EF3978F9-76C7-4A4F-AF43-B7F238CEB4C1}</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7CC3-42CE-AFC2-A1FEB716313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61.6</c:v>
                </c:pt>
                <c:pt idx="8">
                  <c:v>62.3</c:v>
                </c:pt>
                <c:pt idx="16">
                  <c:v>63.7</c:v>
                </c:pt>
                <c:pt idx="24">
                  <c:v>64.900000000000006</c:v>
                </c:pt>
                <c:pt idx="32">
                  <c:v>66.400000000000006</c:v>
                </c:pt>
              </c:numCache>
            </c:numRef>
          </c:xVal>
          <c:yVal>
            <c:numRef>
              <c:f>公会計指標分析・財政指標組合せ分析表!$BP$51:$DC$51</c:f>
              <c:numCache>
                <c:formatCode>#,##0.0;"▲ "#,##0.0</c:formatCode>
                <c:ptCount val="40"/>
                <c:pt idx="0">
                  <c:v>38.6</c:v>
                </c:pt>
                <c:pt idx="8">
                  <c:v>37.700000000000003</c:v>
                </c:pt>
                <c:pt idx="16">
                  <c:v>29.2</c:v>
                </c:pt>
                <c:pt idx="24">
                  <c:v>20.5</c:v>
                </c:pt>
                <c:pt idx="32">
                  <c:v>11.3</c:v>
                </c:pt>
              </c:numCache>
            </c:numRef>
          </c:yVal>
          <c:smooth val="0"/>
          <c:extLst>
            <c:ext xmlns:c16="http://schemas.microsoft.com/office/drawing/2014/chart" uri="{C3380CC4-5D6E-409C-BE32-E72D297353CC}">
              <c16:uniqueId val="{00000009-7CC3-42CE-AFC2-A1FEB716313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{73A62A2F-03F9-4B20-A687-D358DAD2E416}</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7CC3-42CE-AFC2-A1FEB716313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{AD5E5D82-FC3B-4685-B9EC-2C8EFE363131}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CC3-42CE-AFC2-A1FEB716313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{E153091C-7C6C-4E72-B266-4D39DFE1F155}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CC3-42CE-AFC2-A1FEB716313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{CFF46513-E3AD-46D2-8D6B-B9B61AAE8F2C}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CC3-42CE-AFC2-A1FEB716313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{48EB9002-C18D-4CB6-8B5C-ADD878610AD3}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CC3-42CE-AFC2-A1FEB716313E}"/>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{51140381-CA3A-4379-9FF8-7B4C58222D3E}</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7CC3-42CE-AFC2-A1FEB716313E}"/>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{C031F0C7-7672-4971-9B12-4FF7959153AB}</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7CC3-42CE-AFC2-A1FEB716313E}"/>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{6732C8AC-AFA3-4E61-B864-0601692F60C2}</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7CC3-42CE-AFC2-A1FEB716313E}"/>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{B95F935F-91B8-4DAA-A7B1-69B0E6F1837A}</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7CC3-42CE-AFC2-A1FEB716313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58.6</c:v>
                </c:pt>
                <c:pt idx="8">
                  <c:v>59.1</c:v>
                </c:pt>
                <c:pt idx="16">
                  <c:v>61.2</c:v>
                </c:pt>
                <c:pt idx="24">
                  <c:v>62.9</c:v>
                </c:pt>
                <c:pt idx="32">
                  <c:v>64.2</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CC3-42CE-AFC2-A1FEB716313E}"/>
            </c:ext>
          </c:extLst>
        </c:ser>
        <c:dLbls>
          <c:showLegendKey val="0"/>
          <c:showVal val="1"/>
          <c:showCatName val="0"/>
          <c:showSerName val="0"/>
          <c:showPercent val="0"/>
          <c:showBubbleSize val="0"/>
        </c:dLbls>
        <c:axId val="46179840"/>
        <c:axId val="46181760"/>
      </c:scatterChart>
      <c:valAx>
        <c:axId val="46179840"/>
        <c:scaling>
          <c:orientation val="maxMin"/>
          <c:max val="67"/>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{EEB239C3-8CD9-438C-A199-9003A9776A35}</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DA36-4AD2-9C3D-DC5BEF17D01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{62270419-ED14-4731-B2B8-6459EB04DC9B}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A36-4AD2-9C3D-DC5BEF17D01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{4C8BC05D-5058-44A1-ABF1-4C1F81948F40}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A36-4AD2-9C3D-DC5BEF17D01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{82AB632F-7AC8-4C5C-B8BA-5E3630C851C2}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A36-4AD2-9C3D-DC5BEF17D01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{FB98D6B7-7E02-452E-931C-1A717F2B3311}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A36-4AD2-9C3D-DC5BEF17D014}"/>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{A9C8BAC2-AA60-4EBA-B039-452BAA31530A}</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DA36-4AD2-9C3D-DC5BEF17D014}"/>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{542326DE-5008-4F6D-BF98-16E6AD729228}</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DA36-4AD2-9C3D-DC5BEF17D014}"/>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{F6D497E9-3656-420F-AC1C-827F5936093D}</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DA36-4AD2-9C3D-DC5BEF17D014}"/>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{0B37294C-9B76-4136-AA1F-0A7588871CBF}</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DA36-4AD2-9C3D-DC5BEF17D01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4.5</c:v>
                </c:pt>
                <c:pt idx="8">
                  <c:v>3.9</c:v>
                </c:pt>
                <c:pt idx="16">
                  <c:v>4.2</c:v>
                </c:pt>
                <c:pt idx="24">
                  <c:v>5.2</c:v>
                </c:pt>
                <c:pt idx="32">
                  <c:v>6.7</c:v>
                </c:pt>
              </c:numCache>
            </c:numRef>
          </c:xVal>
          <c:yVal>
            <c:numRef>
              <c:f>公会計指標分析・財政指標組合せ分析表!$BP$73:$DC$73</c:f>
              <c:numCache>
                <c:formatCode>#,##0.0;"▲ "#,##0.0</c:formatCode>
                <c:ptCount val="40"/>
                <c:pt idx="0">
                  <c:v>38.6</c:v>
                </c:pt>
                <c:pt idx="8">
                  <c:v>37.700000000000003</c:v>
                </c:pt>
                <c:pt idx="16">
                  <c:v>29.2</c:v>
                </c:pt>
                <c:pt idx="24">
                  <c:v>20.5</c:v>
                </c:pt>
                <c:pt idx="32">
                  <c:v>11.3</c:v>
                </c:pt>
              </c:numCache>
            </c:numRef>
          </c:yVal>
          <c:smooth val="0"/>
          <c:extLst>
            <c:ext xmlns:c16="http://schemas.microsoft.com/office/drawing/2014/chart" uri="{C3380CC4-5D6E-409C-BE32-E72D297353CC}">
              <c16:uniqueId val="{00000009-DA36-4AD2-9C3D-DC5BEF17D01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8097523180694551E-2"/>
                  <c:y val="-8.1337372860052048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{200AC7CA-BB04-48B8-A7B9-9C456709F505}</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DA36-4AD2-9C3D-DC5BEF17D01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{012061DB-1B53-499D-819C-E8030A03D6DC}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A36-4AD2-9C3D-DC5BEF17D01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{D426D07C-D4F1-4856-BD3A-8D8BB0F9CB83}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A36-4AD2-9C3D-DC5BEF17D01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{8B4C51B0-BE3B-417D-B015-3C0F94F688DE}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A36-4AD2-9C3D-DC5BEF17D01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{7BF5C7DF-12E2-404B-B4B7-C4E87DEA45D0}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A36-4AD2-9C3D-DC5BEF17D014}"/>
                </c:ext>
              </c:extLst>
            </c:dLbl>
            <c:dLbl>
              <c:idx val="8"/>
              <c:layout>
                <c:manualLayout>
                  <c:x val="-2.5298460057526787E-2"/>
                  <c:y val="-7.1877009973923003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{02DAD988-12BF-4BE3-906F-FDF6D553942C}</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DA36-4AD2-9C3D-DC5BEF17D014}"/>
                </c:ext>
              </c:extLst>
            </c:dLbl>
            <c:dLbl>
              <c:idx val="16"/>
              <c:layout>
                <c:manualLayout>
                  <c:x val="-3.1697991619110633E-2"/>
                  <c:y val="-3.4035558429406802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{2D24C4B1-AA3C-41CE-9970-8F8DA460C653}</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DA36-4AD2-9C3D-DC5BEF17D014}"/>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{AC3BBB69-DDEA-4C8E-BC26-05C2B5A8185D}</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DA36-4AD2-9C3D-DC5BEF17D014}"/>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{3B40485F-3FA9-4B91-A77C-7A82FFB4CB6A}</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DA36-4AD2-9C3D-DC5BEF17D01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7.2</c:v>
                </c:pt>
                <c:pt idx="16">
                  <c:v>7.2</c:v>
                </c:pt>
                <c:pt idx="24">
                  <c:v>7.7</c:v>
                </c:pt>
                <c:pt idx="32">
                  <c:v>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DA36-4AD2-9C3D-DC5BEF17D014}"/>
            </c:ext>
          </c:extLst>
        </c:ser>
        <c:dLbls>
          <c:showLegendKey val="0"/>
          <c:showVal val="1"/>
          <c:showCatName val="0"/>
          <c:showSerName val="0"/>
          <c:showPercent val="0"/>
          <c:showBubbleSize val="0"/>
        </c:dLbls>
        <c:axId val="84219776"/>
        <c:axId val="84234240"/>
      </c:scatterChart>
      <c:valAx>
        <c:axId val="84219776"/>
        <c:scaling>
          <c:orientation val="maxMin"/>
          <c:max val="9"/>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山形県大江町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実質公債費比率は</a:t>
          </a:r>
          <a:r>
            <a:rPr kumimoji="1" lang="en-US" altLang="ja-JP" sz="1200">
              <a:latin typeface="ＭＳ ゴシック" pitchFamily="49" charset="-128"/>
              <a:ea typeface="ＭＳ ゴシック" pitchFamily="49" charset="-128"/>
            </a:rPr>
            <a:t>6.7</a:t>
          </a:r>
          <a:r>
            <a:rPr kumimoji="1" lang="ja-JP" altLang="en-US" sz="1200">
              <a:latin typeface="ＭＳ ゴシック" pitchFamily="49" charset="-128"/>
              <a:ea typeface="ＭＳ ゴシック" pitchFamily="49" charset="-128"/>
            </a:rPr>
            <a:t>％で前年比</a:t>
          </a:r>
          <a:r>
            <a:rPr kumimoji="1" lang="en-US" altLang="ja-JP" sz="1200">
              <a:latin typeface="ＭＳ ゴシック" pitchFamily="49" charset="-128"/>
              <a:ea typeface="ＭＳ ゴシック" pitchFamily="49" charset="-128"/>
            </a:rPr>
            <a:t>1.5</a:t>
          </a:r>
          <a:r>
            <a:rPr kumimoji="1" lang="ja-JP" altLang="en-US" sz="1200">
              <a:latin typeface="ＭＳ ゴシック" pitchFamily="49" charset="-128"/>
              <a:ea typeface="ＭＳ ゴシック" pitchFamily="49" charset="-128"/>
            </a:rPr>
            <a:t>ポイント増となった。近年の大規模事業に係る借入の償還開始等により、一般会計元利償還金が増加したことなどから算定分子も増となり、単年度比率は前年比</a:t>
          </a:r>
          <a:r>
            <a:rPr kumimoji="1" lang="en-US" altLang="ja-JP" sz="1200">
              <a:latin typeface="ＭＳ ゴシック" pitchFamily="49" charset="-128"/>
              <a:ea typeface="ＭＳ ゴシック" pitchFamily="49" charset="-128"/>
            </a:rPr>
            <a:t>1.9</a:t>
          </a:r>
          <a:r>
            <a:rPr kumimoji="1" lang="ja-JP" altLang="en-US" sz="1200">
              <a:latin typeface="ＭＳ ゴシック" pitchFamily="49" charset="-128"/>
              <a:ea typeface="ＭＳ ゴシック" pitchFamily="49" charset="-128"/>
            </a:rPr>
            <a:t>ポイント増の</a:t>
          </a:r>
          <a:r>
            <a:rPr kumimoji="1" lang="en-US" altLang="ja-JP" sz="1200">
              <a:latin typeface="ＭＳ ゴシック" pitchFamily="49" charset="-128"/>
              <a:ea typeface="ＭＳ ゴシック" pitchFamily="49" charset="-128"/>
            </a:rPr>
            <a:t>8.3</a:t>
          </a:r>
          <a:r>
            <a:rPr kumimoji="1" lang="ja-JP" altLang="en-US" sz="1200">
              <a:latin typeface="ＭＳ ゴシック" pitchFamily="49" charset="-128"/>
              <a:ea typeface="ＭＳ ゴシック" pitchFamily="49" charset="-128"/>
            </a:rPr>
            <a:t>％となった。しかし</a:t>
          </a:r>
          <a:r>
            <a:rPr kumimoji="1" lang="en-US" altLang="ja-JP" sz="1200">
              <a:latin typeface="ＭＳ ゴシック" pitchFamily="49" charset="-128"/>
              <a:ea typeface="ＭＳ ゴシック" pitchFamily="49" charset="-128"/>
            </a:rPr>
            <a:t>H30</a:t>
          </a:r>
          <a:r>
            <a:rPr kumimoji="1" lang="ja-JP" altLang="en-US" sz="1200">
              <a:latin typeface="ＭＳ ゴシック" pitchFamily="49" charset="-128"/>
              <a:ea typeface="ＭＳ ゴシック" pitchFamily="49" charset="-128"/>
            </a:rPr>
            <a:t>年度の数値が低いこともあり、</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ヵ年平均では</a:t>
          </a:r>
          <a:r>
            <a:rPr kumimoji="1" lang="en-US" altLang="ja-JP" sz="1200">
              <a:latin typeface="ＭＳ ゴシック" pitchFamily="49" charset="-128"/>
              <a:ea typeface="ＭＳ ゴシック" pitchFamily="49" charset="-128"/>
            </a:rPr>
            <a:t>1.5</a:t>
          </a:r>
          <a:r>
            <a:rPr kumimoji="1" lang="ja-JP" altLang="en-US" sz="1200">
              <a:latin typeface="ＭＳ ゴシック" pitchFamily="49" charset="-128"/>
              <a:ea typeface="ＭＳ ゴシック" pitchFamily="49" charset="-128"/>
            </a:rPr>
            <a:t>ポイント増となった。今後は更なる公債費の増加が予想されることから、比率も増加するものと考えられる。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また、公共下水道に対する繰出金の負担が依然として大きく、元利償還金の減少も鈍化していくことから引き続き地方債の発行を抑制していくとともに、過疎対策事業などの有利な地方債の活用等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満期一括償還地方債の借入に係る積立てはない。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山形県大江町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将来負担比率は</a:t>
          </a:r>
          <a:r>
            <a:rPr kumimoji="1" lang="en-US" altLang="ja-JP" sz="1400">
              <a:latin typeface="ＭＳ ゴシック" pitchFamily="49" charset="-128"/>
              <a:ea typeface="ＭＳ ゴシック" pitchFamily="49" charset="-128"/>
            </a:rPr>
            <a:t>11.3</a:t>
          </a:r>
          <a:r>
            <a:rPr kumimoji="1" lang="ja-JP" altLang="en-US" sz="1400">
              <a:latin typeface="ＭＳ ゴシック" pitchFamily="49" charset="-128"/>
              <a:ea typeface="ＭＳ ゴシック" pitchFamily="49" charset="-128"/>
            </a:rPr>
            <a:t>％となり、前年度比</a:t>
          </a:r>
          <a:r>
            <a:rPr kumimoji="1" lang="en-US" altLang="ja-JP" sz="1400">
              <a:latin typeface="ＭＳ ゴシック" pitchFamily="49" charset="-128"/>
              <a:ea typeface="ＭＳ ゴシック" pitchFamily="49" charset="-128"/>
            </a:rPr>
            <a:t>9.2</a:t>
          </a:r>
          <a:r>
            <a:rPr kumimoji="1" lang="ja-JP" altLang="en-US" sz="1400">
              <a:latin typeface="ＭＳ ゴシック" pitchFamily="49" charset="-128"/>
              <a:ea typeface="ＭＳ ゴシック" pitchFamily="49" charset="-128"/>
            </a:rPr>
            <a:t>ポイントの減少となった。これは、地方債現在高の減や公営企業債等繰入見込額が減、充当可能基金の増に伴い、将来負担額が減少したことによるものである。</a:t>
          </a:r>
        </a:p>
        <a:p>
          <a:r>
            <a:rPr kumimoji="1" lang="ja-JP" altLang="en-US" sz="1400">
              <a:latin typeface="ＭＳ ゴシック" pitchFamily="49" charset="-128"/>
              <a:ea typeface="ＭＳ ゴシック" pitchFamily="49" charset="-128"/>
            </a:rPr>
            <a:t>　今後とも地方債発行の抑制による残高の縮減に努めるとともに、厳しい財政状況の中でも可能な限り基金への積立を確保することにより、将来負担比率の改善に引き続き取組んでいく。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山形県大江町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基金全体としては、前年比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百万円の大幅増となっている。これは、ふるさとまちづくり寄附金や町有施設整備基金といった特定目的基金への積立額が大幅に増加した影響である。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特に、今後懸念されている公共施設の老朽化に伴う大規模改修や更新需要の増大に備え、町有施設整備基金をはじめとする特定目的基金の一層の充実を図っていく必要がある。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・町有施設整備基金　　　　　：町有施設の建設、大規模な補修等に備えるため。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・ふるさとまちづくり寄附基金：ふるさと納税により寄附されたものを積立て、返礼経費や事務経費に充てるため。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・地域福祉振興基金　　　　　：将来の福祉政策に備えるため。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・ふるさと奨学基金　　　　　：経済的理由により高等学校及び大学等での修学が困難な者の教育を受ける機会の拡充に資するため。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・起業支援基金　　　　　　　：本町における起業を支援し、地域経済の活性化を図るため。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・ふるさとまちづくり寄附金の増による基金残高の増</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・今後の公共施設改修等に備えるための積立が増加したことによる町有施設整備基金の増</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・今後の高齢化による介護給付費の増などに備えるため、令和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より地域福祉振興基金へ積立を開始したことによる増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今後は、各公共施設の施設改修や更新を迎えることや、福祉政策の充実を図るため、町有施設整備基金や地域福祉振興基金への積立を充実していく。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百万円減の基金残高となった。要因として、基金取崩し額は昨年度と比較すると減少しているものの、積立額が大幅に減少したことにより、全体の現在高が減となったことが挙げられる。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財政調整基金はあくまでも調整財源として捉え、年度末残高としては標準財政規模の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割程度の額を確保できるような運用を心掛けていく。また近年、災害や新型コロナウイルスなど緊急に支出しなければならない状況が続いていることから、必要に応じて積立を実施し備えることとしている。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防災行政無線整備（</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）や古寺案内センター整備（</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）に係る起債の償還財源となる県補助金の積み立てによる増加がみられる。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地方債現在高の適正化のためにも、引き続き、当該基金への着実な積み立てにより、後年度の財政負担軽減に配慮していく。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山形県大江町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7,815
7,729
154.08
6,811,625
6,481,949
295,049
3,357,972
5,815,210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11.3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本町の公共施設については老朽化が進んでおり、類似団体と比較すると有形固定資産減価償却率が高い傾向にある。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年度に策定した「個別施設計画」や、令和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年度に見直しを実施した「公共施設等総合管理計画」を基に、今後の公共施設の在り方について検討し、適切に維持管理を努めていく。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D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133456</xdr:rowOff>
    </xdr:from>
    <xdr:to>
      <xdr:col>23</xdr:col>
      <xdr:colOff>85090</xdr:colOff>
      <xdr:row>33</xdr:row>
      <xdr:rowOff>117687</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flipV="1">
          <a:off x="4760595" y="5534131"/>
          <a:ext cx="1270" cy="1012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121514</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D00-000042000000}"/>
            </a:ext>
          </a:extLst>
        </xdr:cNvPr>
        <xdr:cNvSpPr txBox="1"/>
      </xdr:nvSpPr>
      <xdr:spPr>
        <a:xfrm>
          <a:off x="4813300" y="6550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117687</xdr:rowOff>
    </xdr:from>
    <xdr:to>
      <xdr:col>23</xdr:col>
      <xdr:colOff>174625</xdr:colOff>
      <xdr:row>33</xdr:row>
      <xdr:rowOff>117687</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673600" y="654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80133</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D00-000044000000}"/>
            </a:ext>
          </a:extLst>
        </xdr:cNvPr>
        <xdr:cNvSpPr txBox="1"/>
      </xdr:nvSpPr>
      <xdr:spPr>
        <a:xfrm>
          <a:off x="4813300" y="530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133456</xdr:rowOff>
    </xdr:from>
    <xdr:to>
      <xdr:col>23</xdr:col>
      <xdr:colOff>174625</xdr:colOff>
      <xdr:row>27</xdr:row>
      <xdr:rowOff>133456</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5534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165117</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D00-000046000000}"/>
            </a:ext>
          </a:extLst>
        </xdr:cNvPr>
        <xdr:cNvSpPr txBox="1"/>
      </xdr:nvSpPr>
      <xdr:spPr>
        <a:xfrm>
          <a:off x="4813300" y="5908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47117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118851</xdr:rowOff>
    </xdr:from>
    <xdr:to>
      <xdr:col>19</xdr:col>
      <xdr:colOff>187325</xdr:colOff>
      <xdr:row>31</xdr:row>
      <xdr:rowOff>49001</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4000500" y="603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88265</xdr:rowOff>
    </xdr:from>
    <xdr:to>
      <xdr:col>15</xdr:col>
      <xdr:colOff>187325</xdr:colOff>
      <xdr:row>31</xdr:row>
      <xdr:rowOff>18415</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3238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50483</xdr:rowOff>
    </xdr:from>
    <xdr:to>
      <xdr:col>11</xdr:col>
      <xdr:colOff>187325</xdr:colOff>
      <xdr:row>30</xdr:row>
      <xdr:rowOff>152083</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2476500" y="59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41487</xdr:rowOff>
    </xdr:from>
    <xdr:to>
      <xdr:col>7</xdr:col>
      <xdr:colOff>187325</xdr:colOff>
      <xdr:row>30</xdr:row>
      <xdr:rowOff>143087</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1714500" y="5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10372</xdr:rowOff>
    </xdr:from>
    <xdr:to>
      <xdr:col>23</xdr:col>
      <xdr:colOff>136525</xdr:colOff>
      <xdr:row>31</xdr:row>
      <xdr:rowOff>111972</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711700" y="609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160249</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D00-000052000000}"/>
            </a:ext>
          </a:extLst>
        </xdr:cNvPr>
        <xdr:cNvSpPr txBox="1"/>
      </xdr:nvSpPr>
      <xdr:spPr>
        <a:xfrm>
          <a:off x="4813300" y="6075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154834</xdr:rowOff>
    </xdr:from>
    <xdr:to>
      <xdr:col>19</xdr:col>
      <xdr:colOff>187325</xdr:colOff>
      <xdr:row>31</xdr:row>
      <xdr:rowOff>84984</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000500" y="606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34184</xdr:rowOff>
    </xdr:from>
    <xdr:to>
      <xdr:col>23</xdr:col>
      <xdr:colOff>85725</xdr:colOff>
      <xdr:row>31</xdr:row>
      <xdr:rowOff>61172</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4051300" y="6120659"/>
          <a:ext cx="711200" cy="2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133244</xdr:rowOff>
    </xdr:from>
    <xdr:to>
      <xdr:col>15</xdr:col>
      <xdr:colOff>187325</xdr:colOff>
      <xdr:row>31</xdr:row>
      <xdr:rowOff>63394</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3238500" y="604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12594</xdr:rowOff>
    </xdr:from>
    <xdr:to>
      <xdr:col>19</xdr:col>
      <xdr:colOff>136525</xdr:colOff>
      <xdr:row>31</xdr:row>
      <xdr:rowOff>34184</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3289300" y="6099069"/>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108056</xdr:rowOff>
    </xdr:from>
    <xdr:to>
      <xdr:col>11</xdr:col>
      <xdr:colOff>187325</xdr:colOff>
      <xdr:row>31</xdr:row>
      <xdr:rowOff>38206</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2476500" y="602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158856</xdr:rowOff>
    </xdr:from>
    <xdr:to>
      <xdr:col>15</xdr:col>
      <xdr:colOff>136525</xdr:colOff>
      <xdr:row>31</xdr:row>
      <xdr:rowOff>12594</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2527300" y="6073881"/>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95462</xdr:rowOff>
    </xdr:from>
    <xdr:to>
      <xdr:col>7</xdr:col>
      <xdr:colOff>187325</xdr:colOff>
      <xdr:row>31</xdr:row>
      <xdr:rowOff>25612</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1714500" y="601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146262</xdr:rowOff>
    </xdr:from>
    <xdr:to>
      <xdr:col>11</xdr:col>
      <xdr:colOff>136525</xdr:colOff>
      <xdr:row>30</xdr:row>
      <xdr:rowOff>158856</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1765300" y="6061287"/>
          <a:ext cx="762000" cy="1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65528</xdr:rowOff>
    </xdr:from>
    <xdr:ext cx="405111" cy="259045"/>
    <xdr:sp macro="" textlink="">
      <xdr:nvSpPr>
        <xdr:cNvPr id="91" name="n_1aveValue有形固定資産減価償却率">
          <a:extLst>
            <a:ext uri="{FF2B5EF4-FFF2-40B4-BE49-F238E27FC236}">
              <a16:creationId xmlns:a16="http://schemas.microsoft.com/office/drawing/2014/main" id="{00000000-0008-0000-0D00-00005B000000}"/>
            </a:ext>
          </a:extLst>
        </xdr:cNvPr>
        <xdr:cNvSpPr txBox="1"/>
      </xdr:nvSpPr>
      <xdr:spPr>
        <a:xfrm>
          <a:off x="3836044" y="5809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34942</xdr:rowOff>
    </xdr:from>
    <xdr:ext cx="405111" cy="259045"/>
    <xdr:sp macro="" textlink="">
      <xdr:nvSpPr>
        <xdr:cNvPr id="92" name="n_2aveValue有形固定資産減価償却率">
          <a:extLst>
            <a:ext uri="{FF2B5EF4-FFF2-40B4-BE49-F238E27FC236}">
              <a16:creationId xmlns:a16="http://schemas.microsoft.com/office/drawing/2014/main" id="{00000000-0008-0000-0D00-00005C000000}"/>
            </a:ext>
          </a:extLst>
        </xdr:cNvPr>
        <xdr:cNvSpPr txBox="1"/>
      </xdr:nvSpPr>
      <xdr:spPr>
        <a:xfrm>
          <a:off x="3086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168610</xdr:rowOff>
    </xdr:from>
    <xdr:ext cx="405111" cy="259045"/>
    <xdr:sp macro="" textlink="">
      <xdr:nvSpPr>
        <xdr:cNvPr id="93" name="n_3aveValue有形固定資産減価償却率">
          <a:extLst>
            <a:ext uri="{FF2B5EF4-FFF2-40B4-BE49-F238E27FC236}">
              <a16:creationId xmlns:a16="http://schemas.microsoft.com/office/drawing/2014/main" id="{00000000-0008-0000-0D00-00005D000000}"/>
            </a:ext>
          </a:extLst>
        </xdr:cNvPr>
        <xdr:cNvSpPr txBox="1"/>
      </xdr:nvSpPr>
      <xdr:spPr>
        <a:xfrm>
          <a:off x="2324744" y="5740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159614</xdr:rowOff>
    </xdr:from>
    <xdr:ext cx="405111" cy="259045"/>
    <xdr:sp macro="" textlink="">
      <xdr:nvSpPr>
        <xdr:cNvPr id="94" name="n_4aveValue有形固定資産減価償却率">
          <a:extLst>
            <a:ext uri="{FF2B5EF4-FFF2-40B4-BE49-F238E27FC236}">
              <a16:creationId xmlns:a16="http://schemas.microsoft.com/office/drawing/2014/main" id="{00000000-0008-0000-0D00-00005E000000}"/>
            </a:ext>
          </a:extLst>
        </xdr:cNvPr>
        <xdr:cNvSpPr txBox="1"/>
      </xdr:nvSpPr>
      <xdr:spPr>
        <a:xfrm>
          <a:off x="1562744" y="573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76111</xdr:rowOff>
    </xdr:from>
    <xdr:ext cx="405111" cy="259045"/>
    <xdr:sp macro="" textlink="">
      <xdr:nvSpPr>
        <xdr:cNvPr id="95" name="n_1mainValue有形固定資産減価償却率">
          <a:extLst>
            <a:ext uri="{FF2B5EF4-FFF2-40B4-BE49-F238E27FC236}">
              <a16:creationId xmlns:a16="http://schemas.microsoft.com/office/drawing/2014/main" id="{00000000-0008-0000-0D00-00005F000000}"/>
            </a:ext>
          </a:extLst>
        </xdr:cNvPr>
        <xdr:cNvSpPr txBox="1"/>
      </xdr:nvSpPr>
      <xdr:spPr>
        <a:xfrm>
          <a:off x="3836044" y="6162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54521</xdr:rowOff>
    </xdr:from>
    <xdr:ext cx="405111" cy="259045"/>
    <xdr:sp macro="" textlink="">
      <xdr:nvSpPr>
        <xdr:cNvPr id="96" name="n_2mainValue有形固定資産減価償却率">
          <a:extLst>
            <a:ext uri="{FF2B5EF4-FFF2-40B4-BE49-F238E27FC236}">
              <a16:creationId xmlns:a16="http://schemas.microsoft.com/office/drawing/2014/main" id="{00000000-0008-0000-0D00-000060000000}"/>
            </a:ext>
          </a:extLst>
        </xdr:cNvPr>
        <xdr:cNvSpPr txBox="1"/>
      </xdr:nvSpPr>
      <xdr:spPr>
        <a:xfrm>
          <a:off x="3086744" y="614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29333</xdr:rowOff>
    </xdr:from>
    <xdr:ext cx="405111" cy="259045"/>
    <xdr:sp macro="" textlink="">
      <xdr:nvSpPr>
        <xdr:cNvPr id="97" name="n_3mainValue有形固定資産減価償却率">
          <a:extLst>
            <a:ext uri="{FF2B5EF4-FFF2-40B4-BE49-F238E27FC236}">
              <a16:creationId xmlns:a16="http://schemas.microsoft.com/office/drawing/2014/main" id="{00000000-0008-0000-0D00-000061000000}"/>
            </a:ext>
          </a:extLst>
        </xdr:cNvPr>
        <xdr:cNvSpPr txBox="1"/>
      </xdr:nvSpPr>
      <xdr:spPr>
        <a:xfrm>
          <a:off x="2324744" y="6115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16739</xdr:rowOff>
    </xdr:from>
    <xdr:ext cx="405111" cy="259045"/>
    <xdr:sp macro="" textlink="">
      <xdr:nvSpPr>
        <xdr:cNvPr id="98" name="n_4mainValue有形固定資産減価償却率">
          <a:extLst>
            <a:ext uri="{FF2B5EF4-FFF2-40B4-BE49-F238E27FC236}">
              <a16:creationId xmlns:a16="http://schemas.microsoft.com/office/drawing/2014/main" id="{00000000-0008-0000-0D00-000062000000}"/>
            </a:ext>
          </a:extLst>
        </xdr:cNvPr>
        <xdr:cNvSpPr txBox="1"/>
      </xdr:nvSpPr>
      <xdr:spPr>
        <a:xfrm>
          <a:off x="1562744" y="6103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[ 488.8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類似団体と比較すると平均的な水準にあるが、全国平均や山形県平均と比較すると、低い傾向にある。今後は、地方債の発行抑制や事務事業見直し等を行い、財政健全化に努めていく。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0000000-0008-0000-0D00-000080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156482</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flipV="1">
          <a:off x="14793595" y="5261428"/>
          <a:ext cx="1269" cy="1495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160309</xdr:rowOff>
    </xdr:from>
    <xdr:ext cx="469744" cy="259045"/>
    <xdr:sp macro="" textlink="">
      <xdr:nvSpPr>
        <xdr:cNvPr id="130" name="債務償還比率最小値テキスト">
          <a:extLst>
            <a:ext uri="{FF2B5EF4-FFF2-40B4-BE49-F238E27FC236}">
              <a16:creationId xmlns:a16="http://schemas.microsoft.com/office/drawing/2014/main" id="{00000000-0008-0000-0D00-000082000000}"/>
            </a:ext>
          </a:extLst>
        </xdr:cNvPr>
        <xdr:cNvSpPr txBox="1"/>
      </xdr:nvSpPr>
      <xdr:spPr>
        <a:xfrm>
          <a:off x="14846300" y="676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156482</xdr:rowOff>
    </xdr:from>
    <xdr:to>
      <xdr:col>76</xdr:col>
      <xdr:colOff>111125</xdr:colOff>
      <xdr:row>34</xdr:row>
      <xdr:rowOff>156482</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4706600" y="6757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00000000-0008-0000-0D00-000084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164001</xdr:rowOff>
    </xdr:from>
    <xdr:ext cx="469744" cy="259045"/>
    <xdr:sp macro="" textlink="">
      <xdr:nvSpPr>
        <xdr:cNvPr id="134" name="債務償還比率平均値テキスト">
          <a:extLst>
            <a:ext uri="{FF2B5EF4-FFF2-40B4-BE49-F238E27FC236}">
              <a16:creationId xmlns:a16="http://schemas.microsoft.com/office/drawing/2014/main" id="{00000000-0008-0000-0D00-000086000000}"/>
            </a:ext>
          </a:extLst>
        </xdr:cNvPr>
        <xdr:cNvSpPr txBox="1"/>
      </xdr:nvSpPr>
      <xdr:spPr>
        <a:xfrm>
          <a:off x="14846300" y="5736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141124</xdr:rowOff>
    </xdr:from>
    <xdr:to>
      <xdr:col>76</xdr:col>
      <xdr:colOff>73025</xdr:colOff>
      <xdr:row>30</xdr:row>
      <xdr:rowOff>71274</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4744700" y="588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25346</xdr:rowOff>
    </xdr:from>
    <xdr:to>
      <xdr:col>72</xdr:col>
      <xdr:colOff>123825</xdr:colOff>
      <xdr:row>30</xdr:row>
      <xdr:rowOff>126946</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4033500" y="594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8999</xdr:rowOff>
    </xdr:from>
    <xdr:to>
      <xdr:col>68</xdr:col>
      <xdr:colOff>123825</xdr:colOff>
      <xdr:row>30</xdr:row>
      <xdr:rowOff>110599</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3271500" y="592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30743</xdr:rowOff>
    </xdr:from>
    <xdr:to>
      <xdr:col>64</xdr:col>
      <xdr:colOff>123825</xdr:colOff>
      <xdr:row>30</xdr:row>
      <xdr:rowOff>132343</xdr:rowOff>
    </xdr:to>
    <xdr:sp macro="" textlink="">
      <xdr:nvSpPr>
        <xdr:cNvPr id="138" name="フローチャート: 判断 137">
          <a:extLst>
            <a:ext uri="{FF2B5EF4-FFF2-40B4-BE49-F238E27FC236}">
              <a16:creationId xmlns:a16="http://schemas.microsoft.com/office/drawing/2014/main" id="{00000000-0008-0000-0D00-00008A000000}"/>
            </a:ext>
          </a:extLst>
        </xdr:cNvPr>
        <xdr:cNvSpPr/>
      </xdr:nvSpPr>
      <xdr:spPr>
        <a:xfrm>
          <a:off x="12509500" y="594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4681</xdr:rowOff>
    </xdr:from>
    <xdr:to>
      <xdr:col>60</xdr:col>
      <xdr:colOff>123825</xdr:colOff>
      <xdr:row>30</xdr:row>
      <xdr:rowOff>106281</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1747500" y="591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D00-00008F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49403</xdr:rowOff>
    </xdr:from>
    <xdr:to>
      <xdr:col>76</xdr:col>
      <xdr:colOff>73025</xdr:colOff>
      <xdr:row>30</xdr:row>
      <xdr:rowOff>151003</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4744700" y="596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27830</xdr:rowOff>
    </xdr:from>
    <xdr:ext cx="469744" cy="259045"/>
    <xdr:sp macro="" textlink="">
      <xdr:nvSpPr>
        <xdr:cNvPr id="146" name="債務償還比率該当値テキスト">
          <a:extLst>
            <a:ext uri="{FF2B5EF4-FFF2-40B4-BE49-F238E27FC236}">
              <a16:creationId xmlns:a16="http://schemas.microsoft.com/office/drawing/2014/main" id="{00000000-0008-0000-0D00-000092000000}"/>
            </a:ext>
          </a:extLst>
        </xdr:cNvPr>
        <xdr:cNvSpPr txBox="1"/>
      </xdr:nvSpPr>
      <xdr:spPr>
        <a:xfrm>
          <a:off x="14846300" y="5942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123580</xdr:rowOff>
    </xdr:from>
    <xdr:to>
      <xdr:col>72</xdr:col>
      <xdr:colOff>123825</xdr:colOff>
      <xdr:row>31</xdr:row>
      <xdr:rowOff>53730</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4033500" y="603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100203</xdr:rowOff>
    </xdr:from>
    <xdr:to>
      <xdr:col>76</xdr:col>
      <xdr:colOff>22225</xdr:colOff>
      <xdr:row>31</xdr:row>
      <xdr:rowOff>2930</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flipV="1">
          <a:off x="14084300" y="6015228"/>
          <a:ext cx="711200" cy="7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28466</xdr:rowOff>
    </xdr:from>
    <xdr:to>
      <xdr:col>68</xdr:col>
      <xdr:colOff>123825</xdr:colOff>
      <xdr:row>31</xdr:row>
      <xdr:rowOff>130066</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3271500" y="611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2930</xdr:rowOff>
    </xdr:from>
    <xdr:to>
      <xdr:col>72</xdr:col>
      <xdr:colOff>73025</xdr:colOff>
      <xdr:row>31</xdr:row>
      <xdr:rowOff>79266</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3322300" y="6089405"/>
          <a:ext cx="762000" cy="76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23685</xdr:rowOff>
    </xdr:from>
    <xdr:to>
      <xdr:col>64</xdr:col>
      <xdr:colOff>123825</xdr:colOff>
      <xdr:row>31</xdr:row>
      <xdr:rowOff>125285</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2509500" y="61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74485</xdr:rowOff>
    </xdr:from>
    <xdr:to>
      <xdr:col>68</xdr:col>
      <xdr:colOff>73025</xdr:colOff>
      <xdr:row>31</xdr:row>
      <xdr:rowOff>79266</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a:off x="12560300" y="6160960"/>
          <a:ext cx="762000" cy="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28775</xdr:rowOff>
    </xdr:from>
    <xdr:to>
      <xdr:col>60</xdr:col>
      <xdr:colOff>123825</xdr:colOff>
      <xdr:row>31</xdr:row>
      <xdr:rowOff>130375</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1747500" y="611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74485</xdr:rowOff>
    </xdr:from>
    <xdr:to>
      <xdr:col>64</xdr:col>
      <xdr:colOff>73025</xdr:colOff>
      <xdr:row>31</xdr:row>
      <xdr:rowOff>79575</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flipV="1">
          <a:off x="11798300" y="6160960"/>
          <a:ext cx="762000" cy="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143473</xdr:rowOff>
    </xdr:from>
    <xdr:ext cx="469744" cy="259045"/>
    <xdr:sp macro="" textlink="">
      <xdr:nvSpPr>
        <xdr:cNvPr id="155" name="n_1aveValue債務償還比率">
          <a:extLst>
            <a:ext uri="{FF2B5EF4-FFF2-40B4-BE49-F238E27FC236}">
              <a16:creationId xmlns:a16="http://schemas.microsoft.com/office/drawing/2014/main" id="{00000000-0008-0000-0D00-00009B000000}"/>
            </a:ext>
          </a:extLst>
        </xdr:cNvPr>
        <xdr:cNvSpPr txBox="1"/>
      </xdr:nvSpPr>
      <xdr:spPr>
        <a:xfrm>
          <a:off x="13836727" y="571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127126</xdr:rowOff>
    </xdr:from>
    <xdr:ext cx="469744" cy="259045"/>
    <xdr:sp macro="" textlink="">
      <xdr:nvSpPr>
        <xdr:cNvPr id="156" name="n_2aveValue債務償還比率">
          <a:extLst>
            <a:ext uri="{FF2B5EF4-FFF2-40B4-BE49-F238E27FC236}">
              <a16:creationId xmlns:a16="http://schemas.microsoft.com/office/drawing/2014/main" id="{00000000-0008-0000-0D00-00009C000000}"/>
            </a:ext>
          </a:extLst>
        </xdr:cNvPr>
        <xdr:cNvSpPr txBox="1"/>
      </xdr:nvSpPr>
      <xdr:spPr>
        <a:xfrm>
          <a:off x="13087427" y="569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148870</xdr:rowOff>
    </xdr:from>
    <xdr:ext cx="469744" cy="259045"/>
    <xdr:sp macro="" textlink="">
      <xdr:nvSpPr>
        <xdr:cNvPr id="157" name="n_3aveValue債務償還比率">
          <a:extLst>
            <a:ext uri="{FF2B5EF4-FFF2-40B4-BE49-F238E27FC236}">
              <a16:creationId xmlns:a16="http://schemas.microsoft.com/office/drawing/2014/main" id="{00000000-0008-0000-0D00-00009D000000}"/>
            </a:ext>
          </a:extLst>
        </xdr:cNvPr>
        <xdr:cNvSpPr txBox="1"/>
      </xdr:nvSpPr>
      <xdr:spPr>
        <a:xfrm>
          <a:off x="12325427" y="5720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122808</xdr:rowOff>
    </xdr:from>
    <xdr:ext cx="469744" cy="259045"/>
    <xdr:sp macro="" textlink="">
      <xdr:nvSpPr>
        <xdr:cNvPr id="158" name="n_4aveValue債務償還比率">
          <a:extLst>
            <a:ext uri="{FF2B5EF4-FFF2-40B4-BE49-F238E27FC236}">
              <a16:creationId xmlns:a16="http://schemas.microsoft.com/office/drawing/2014/main" id="{00000000-0008-0000-0D00-00009E000000}"/>
            </a:ext>
          </a:extLst>
        </xdr:cNvPr>
        <xdr:cNvSpPr txBox="1"/>
      </xdr:nvSpPr>
      <xdr:spPr>
        <a:xfrm>
          <a:off x="11563427" y="5694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44857</xdr:rowOff>
    </xdr:from>
    <xdr:ext cx="469744" cy="259045"/>
    <xdr:sp macro="" textlink="">
      <xdr:nvSpPr>
        <xdr:cNvPr id="159" name="n_1mainValue債務償還比率">
          <a:extLst>
            <a:ext uri="{FF2B5EF4-FFF2-40B4-BE49-F238E27FC236}">
              <a16:creationId xmlns:a16="http://schemas.microsoft.com/office/drawing/2014/main" id="{00000000-0008-0000-0D00-00009F000000}"/>
            </a:ext>
          </a:extLst>
        </xdr:cNvPr>
        <xdr:cNvSpPr txBox="1"/>
      </xdr:nvSpPr>
      <xdr:spPr>
        <a:xfrm>
          <a:off x="13836727" y="6131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121193</xdr:rowOff>
    </xdr:from>
    <xdr:ext cx="469744" cy="259045"/>
    <xdr:sp macro="" textlink="">
      <xdr:nvSpPr>
        <xdr:cNvPr id="160" name="n_2mainValue債務償還比率">
          <a:extLst>
            <a:ext uri="{FF2B5EF4-FFF2-40B4-BE49-F238E27FC236}">
              <a16:creationId xmlns:a16="http://schemas.microsoft.com/office/drawing/2014/main" id="{00000000-0008-0000-0D00-0000A0000000}"/>
            </a:ext>
          </a:extLst>
        </xdr:cNvPr>
        <xdr:cNvSpPr txBox="1"/>
      </xdr:nvSpPr>
      <xdr:spPr>
        <a:xfrm>
          <a:off x="13087427" y="6207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116412</xdr:rowOff>
    </xdr:from>
    <xdr:ext cx="469744" cy="259045"/>
    <xdr:sp macro="" textlink="">
      <xdr:nvSpPr>
        <xdr:cNvPr id="161" name="n_3mainValue債務償還比率">
          <a:extLst>
            <a:ext uri="{FF2B5EF4-FFF2-40B4-BE49-F238E27FC236}">
              <a16:creationId xmlns:a16="http://schemas.microsoft.com/office/drawing/2014/main" id="{00000000-0008-0000-0D00-0000A1000000}"/>
            </a:ext>
          </a:extLst>
        </xdr:cNvPr>
        <xdr:cNvSpPr txBox="1"/>
      </xdr:nvSpPr>
      <xdr:spPr>
        <a:xfrm>
          <a:off x="12325427" y="620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121502</xdr:rowOff>
    </xdr:from>
    <xdr:ext cx="469744" cy="259045"/>
    <xdr:sp macro="" textlink="">
      <xdr:nvSpPr>
        <xdr:cNvPr id="162" name="n_4mainValue債務償還比率">
          <a:extLst>
            <a:ext uri="{FF2B5EF4-FFF2-40B4-BE49-F238E27FC236}">
              <a16:creationId xmlns:a16="http://schemas.microsoft.com/office/drawing/2014/main" id="{00000000-0008-0000-0D00-0000A2000000}"/>
            </a:ext>
          </a:extLst>
        </xdr:cNvPr>
        <xdr:cNvSpPr txBox="1"/>
      </xdr:nvSpPr>
      <xdr:spPr>
        <a:xfrm>
          <a:off x="11563427" y="620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0000000-0008-0000-0D00-0000A3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00000000-0008-0000-0D00-0000A4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00000000-0008-0000-0D00-0000A7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00000000-0008-0000-0D00-0000A8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山形県大江町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7,815
7,729
154.08
6,811,625
6,481,949
295,049
3,357,972
5,815,210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11.3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116205</xdr:rowOff>
    </xdr:from>
    <xdr:to>
      <xdr:col>24</xdr:col>
      <xdr:colOff>62865</xdr:colOff>
      <xdr:row>42</xdr:row>
      <xdr:rowOff>28575</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602605"/>
          <a:ext cx="0" cy="1626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32402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23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28575</xdr:rowOff>
    </xdr:from>
    <xdr:to>
      <xdr:col>24</xdr:col>
      <xdr:colOff>152400</xdr:colOff>
      <xdr:row>42</xdr:row>
      <xdr:rowOff>28575</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2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62882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37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116205</xdr:rowOff>
    </xdr:from>
    <xdr:to>
      <xdr:col>24</xdr:col>
      <xdr:colOff>152400</xdr:colOff>
      <xdr:row>32</xdr:row>
      <xdr:rowOff>116205</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60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33037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376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19685</xdr:rowOff>
    </xdr:from>
    <xdr:to>
      <xdr:col>20</xdr:col>
      <xdr:colOff>38100</xdr:colOff>
      <xdr:row>38</xdr:row>
      <xdr:rowOff>121285</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162560</xdr:rowOff>
    </xdr:from>
    <xdr:to>
      <xdr:col>15</xdr:col>
      <xdr:colOff>101600</xdr:colOff>
      <xdr:row>38</xdr:row>
      <xdr:rowOff>92710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122555</xdr:rowOff>
    </xdr:from>
    <xdr:to>
      <xdr:col>10</xdr:col>
      <xdr:colOff>165100</xdr:colOff>
      <xdr:row>38</xdr:row>
      <xdr:rowOff>52705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111125</xdr:rowOff>
    </xdr:from>
    <xdr:to>
      <xdr:col>6</xdr:col>
      <xdr:colOff>38100</xdr:colOff>
      <xdr:row>38</xdr:row>
      <xdr:rowOff>41275</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23495</xdr:rowOff>
    </xdr:from>
    <xdr:to>
      <xdr:col>24</xdr:col>
      <xdr:colOff>114300</xdr:colOff>
      <xdr:row>38</xdr:row>
      <xdr:rowOff>125095</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53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1922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164465</xdr:rowOff>
    </xdr:from>
    <xdr:to>
      <xdr:col>20</xdr:col>
      <xdr:colOff>38100</xdr:colOff>
      <xdr:row>38</xdr:row>
      <xdr:rowOff>94615</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50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43815</xdr:rowOff>
    </xdr:from>
    <xdr:to>
      <xdr:col>24</xdr:col>
      <xdr:colOff>63500</xdr:colOff>
      <xdr:row>38</xdr:row>
      <xdr:rowOff>74295</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55891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133985</xdr:rowOff>
    </xdr:from>
    <xdr:to>
      <xdr:col>15</xdr:col>
      <xdr:colOff>101600</xdr:colOff>
      <xdr:row>38</xdr:row>
      <xdr:rowOff>64135</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47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13335</xdr:rowOff>
    </xdr:from>
    <xdr:to>
      <xdr:col>19</xdr:col>
      <xdr:colOff>177800</xdr:colOff>
      <xdr:row>38</xdr:row>
      <xdr:rowOff>43815</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52843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92075</xdr:rowOff>
    </xdr:from>
    <xdr:to>
      <xdr:col>10</xdr:col>
      <xdr:colOff>165100</xdr:colOff>
      <xdr:row>38</xdr:row>
      <xdr:rowOff>22225</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142875</xdr:rowOff>
    </xdr:from>
    <xdr:to>
      <xdr:col>15</xdr:col>
      <xdr:colOff>50800</xdr:colOff>
      <xdr:row>38</xdr:row>
      <xdr:rowOff>13335</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48652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65405</xdr:rowOff>
    </xdr:from>
    <xdr:to>
      <xdr:col>6</xdr:col>
      <xdr:colOff>38100</xdr:colOff>
      <xdr:row>37</xdr:row>
      <xdr:rowOff>167005</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40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116205</xdr:rowOff>
    </xdr:from>
    <xdr:to>
      <xdr:col>10</xdr:col>
      <xdr:colOff>114300</xdr:colOff>
      <xdr:row>37</xdr:row>
      <xdr:rowOff>142875</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45985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112412</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83837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43832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32402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111142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80662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38752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12082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39</xdr:row>
      <xdr:rowOff>29227</xdr:rowOff>
    </xdr:from>
    <xdr:ext cx="685572"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5918428" y="671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36</xdr:row>
      <xdr:rowOff>162577</xdr:rowOff>
    </xdr:from>
    <xdr:ext cx="685572"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5918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124477</xdr:rowOff>
    </xdr:from>
    <xdr:ext cx="685572"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5918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30</xdr:row>
      <xdr:rowOff>48277</xdr:rowOff>
    </xdr:from>
    <xdr:ext cx="749692"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5854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24051</xdr:rowOff>
    </xdr:from>
    <xdr:to>
      <xdr:col>54</xdr:col>
      <xdr:colOff>189865</xdr:colOff>
      <xdr:row>42</xdr:row>
      <xdr:rowOff>38031</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10476865" y="5681901"/>
          <a:ext cx="0" cy="155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64128</xdr:rowOff>
    </xdr:from>
    <xdr:ext cx="469744"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10515600" y="7265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38031</xdr:rowOff>
    </xdr:from>
    <xdr:to>
      <xdr:col>55</xdr:col>
      <xdr:colOff>88900</xdr:colOff>
      <xdr:row>42</xdr:row>
      <xdr:rowOff>38031</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7238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142178</xdr:rowOff>
    </xdr:from>
    <xdr:ext cx="690189"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10515600" y="5457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24051</xdr:rowOff>
    </xdr:from>
    <xdr:to>
      <xdr:col>55</xdr:col>
      <xdr:colOff>88900</xdr:colOff>
      <xdr:row>33</xdr:row>
      <xdr:rowOff>24051</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56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153028</xdr:rowOff>
    </xdr:from>
    <xdr:ext cx="599010"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10515600" y="70110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130151</xdr:rowOff>
    </xdr:from>
    <xdr:to>
      <xdr:col>55</xdr:col>
      <xdr:colOff>50800</xdr:colOff>
      <xdr:row>42</xdr:row>
      <xdr:rowOff>60301</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10426700" y="7159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128028</xdr:rowOff>
    </xdr:from>
    <xdr:to>
      <xdr:col>50</xdr:col>
      <xdr:colOff>165100</xdr:colOff>
      <xdr:row>42</xdr:row>
      <xdr:rowOff>58178</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9588500" y="715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128947</xdr:rowOff>
    </xdr:from>
    <xdr:to>
      <xdr:col>46</xdr:col>
      <xdr:colOff>38100</xdr:colOff>
      <xdr:row>42</xdr:row>
      <xdr:rowOff>59097</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8699500" y="715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129393</xdr:rowOff>
    </xdr:from>
    <xdr:to>
      <xdr:col>41</xdr:col>
      <xdr:colOff>101600</xdr:colOff>
      <xdr:row>42</xdr:row>
      <xdr:rowOff>59543</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7810500" y="715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152705</xdr:rowOff>
    </xdr:from>
    <xdr:to>
      <xdr:col>36</xdr:col>
      <xdr:colOff>165100</xdr:colOff>
      <xdr:row>42</xdr:row>
      <xdr:rowOff>82855</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921500" y="718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153625</xdr:rowOff>
    </xdr:from>
    <xdr:to>
      <xdr:col>55</xdr:col>
      <xdr:colOff>50800</xdr:colOff>
      <xdr:row>42</xdr:row>
      <xdr:rowOff>83775</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10426700" y="718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108578</xdr:rowOff>
    </xdr:from>
    <xdr:ext cx="534377"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10515600" y="713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153763</xdr:rowOff>
    </xdr:from>
    <xdr:to>
      <xdr:col>50</xdr:col>
      <xdr:colOff>165100</xdr:colOff>
      <xdr:row>42</xdr:row>
      <xdr:rowOff>83913</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9588500" y="718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32975</xdr:rowOff>
    </xdr:from>
    <xdr:to>
      <xdr:col>55</xdr:col>
      <xdr:colOff>0</xdr:colOff>
      <xdr:row>42</xdr:row>
      <xdr:rowOff>33113</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9639300" y="7233875"/>
          <a:ext cx="838200" cy="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153889</xdr:rowOff>
    </xdr:from>
    <xdr:to>
      <xdr:col>46</xdr:col>
      <xdr:colOff>38100</xdr:colOff>
      <xdr:row>42</xdr:row>
      <xdr:rowOff>84039</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8699500" y="718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33113</xdr:rowOff>
    </xdr:from>
    <xdr:to>
      <xdr:col>50</xdr:col>
      <xdr:colOff>114300</xdr:colOff>
      <xdr:row>42</xdr:row>
      <xdr:rowOff>33239</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8750300" y="7234013"/>
          <a:ext cx="889000" cy="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153990</xdr:rowOff>
    </xdr:from>
    <xdr:to>
      <xdr:col>41</xdr:col>
      <xdr:colOff>101600</xdr:colOff>
      <xdr:row>42</xdr:row>
      <xdr:rowOff>84140</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7810500" y="718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33239</xdr:rowOff>
    </xdr:from>
    <xdr:to>
      <xdr:col>45</xdr:col>
      <xdr:colOff>177800</xdr:colOff>
      <xdr:row>42</xdr:row>
      <xdr:rowOff>33340</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7861300" y="7234139"/>
          <a:ext cx="889000" cy="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154100</xdr:rowOff>
    </xdr:from>
    <xdr:to>
      <xdr:col>36</xdr:col>
      <xdr:colOff>165100</xdr:colOff>
      <xdr:row>42</xdr:row>
      <xdr:rowOff>84250</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921500" y="718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33340</xdr:rowOff>
    </xdr:from>
    <xdr:to>
      <xdr:col>41</xdr:col>
      <xdr:colOff>50800</xdr:colOff>
      <xdr:row>42</xdr:row>
      <xdr:rowOff>33450</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6972300" y="7234240"/>
          <a:ext cx="889000" cy="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183094</xdr:colOff>
      <xdr:row>40</xdr:row>
      <xdr:rowOff>74705</xdr:rowOff>
    </xdr:from>
    <xdr:ext cx="599010"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9327094" y="6932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40</xdr:row>
      <xdr:rowOff>75624</xdr:rowOff>
    </xdr:from>
    <xdr:ext cx="599010"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8450794" y="693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40</xdr:row>
      <xdr:rowOff>76070</xdr:rowOff>
    </xdr:from>
    <xdr:ext cx="599010"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7561794" y="6934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99382</xdr:rowOff>
    </xdr:from>
    <xdr:ext cx="534377"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6705111" y="695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75040</xdr:rowOff>
    </xdr:from>
    <xdr:ext cx="534377"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9359411" y="727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75166</xdr:rowOff>
    </xdr:from>
    <xdr:ext cx="534377"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8483111" y="7276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75267</xdr:rowOff>
    </xdr:from>
    <xdr:ext cx="534377"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7594111" y="727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75377</xdr:rowOff>
    </xdr:from>
    <xdr:ext cx="534377"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6705111" y="727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64</xdr:row>
      <xdr:rowOff>71846</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634865" y="9583238"/>
          <a:ext cx="0" cy="1461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75673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673600" y="11048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71846</xdr:rowOff>
    </xdr:from>
    <xdr:to>
      <xdr:col>24</xdr:col>
      <xdr:colOff>152400</xdr:colOff>
      <xdr:row>64</xdr:row>
      <xdr:rowOff>71846</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11044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673600" y="935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9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148426</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673600" y="10263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125549</xdr:rowOff>
    </xdr:from>
    <xdr:to>
      <xdr:col>24</xdr:col>
      <xdr:colOff>114300</xdr:colOff>
      <xdr:row>61</xdr:row>
      <xdr:rowOff>55699</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584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133713</xdr:rowOff>
    </xdr:from>
    <xdr:to>
      <xdr:col>20</xdr:col>
      <xdr:colOff>38100</xdr:colOff>
      <xdr:row>61</xdr:row>
      <xdr:rowOff>63863</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746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857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83094</xdr:rowOff>
    </xdr:from>
    <xdr:to>
      <xdr:col>10</xdr:col>
      <xdr:colOff>165100</xdr:colOff>
      <xdr:row>61</xdr:row>
      <xdr:rowOff>13244</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968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79828</xdr:rowOff>
    </xdr:from>
    <xdr:to>
      <xdr:col>6</xdr:col>
      <xdr:colOff>38100</xdr:colOff>
      <xdr:row>61</xdr:row>
      <xdr:rowOff>9978</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079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141877</xdr:rowOff>
    </xdr:from>
    <xdr:to>
      <xdr:col>24</xdr:col>
      <xdr:colOff>114300</xdr:colOff>
      <xdr:row>61</xdr:row>
      <xdr:rowOff>72027</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584700" y="1042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120304</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673600" y="1040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115751</xdr:rowOff>
    </xdr:from>
    <xdr:to>
      <xdr:col>20</xdr:col>
      <xdr:colOff>38100</xdr:colOff>
      <xdr:row>61</xdr:row>
      <xdr:rowOff>45901</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746500" y="1040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166551</xdr:rowOff>
    </xdr:from>
    <xdr:to>
      <xdr:col>24</xdr:col>
      <xdr:colOff>63500</xdr:colOff>
      <xdr:row>61</xdr:row>
      <xdr:rowOff>21227</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3797300" y="10453551"/>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89626</xdr:rowOff>
    </xdr:from>
    <xdr:to>
      <xdr:col>15</xdr:col>
      <xdr:colOff>101600</xdr:colOff>
      <xdr:row>61</xdr:row>
      <xdr:rowOff>19776</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857500" y="1037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140426</xdr:rowOff>
    </xdr:from>
    <xdr:to>
      <xdr:col>19</xdr:col>
      <xdr:colOff>177800</xdr:colOff>
      <xdr:row>60</xdr:row>
      <xdr:rowOff>166551</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908300" y="1042742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61867</xdr:rowOff>
    </xdr:from>
    <xdr:to>
      <xdr:col>10</xdr:col>
      <xdr:colOff>165100</xdr:colOff>
      <xdr:row>60</xdr:row>
      <xdr:rowOff>163467</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968500" y="1034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112667</xdr:rowOff>
    </xdr:from>
    <xdr:to>
      <xdr:col>15</xdr:col>
      <xdr:colOff>50800</xdr:colOff>
      <xdr:row>60</xdr:row>
      <xdr:rowOff>140426</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2019300" y="1039966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35741</xdr:rowOff>
    </xdr:from>
    <xdr:to>
      <xdr:col>6</xdr:col>
      <xdr:colOff>38100</xdr:colOff>
      <xdr:row>60</xdr:row>
      <xdr:rowOff>137341</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079500" y="1032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86541</xdr:rowOff>
    </xdr:from>
    <xdr:to>
      <xdr:col>10</xdr:col>
      <xdr:colOff>114300</xdr:colOff>
      <xdr:row>60</xdr:row>
      <xdr:rowOff>112667</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1130300" y="1037354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54990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5820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48458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705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4371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816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1105</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927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62428</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582044" y="1017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36303</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705744" y="1015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8544</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816744" y="1012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153868</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927744" y="10097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00000000-0008-0000-0E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52223</xdr:rowOff>
    </xdr:from>
    <xdr:to>
      <xdr:col>54</xdr:col>
      <xdr:colOff>189865</xdr:colOff>
      <xdr:row>63</xdr:row>
      <xdr:rowOff>170174</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flipV="1">
          <a:off x="10476865" y="9481973"/>
          <a:ext cx="0" cy="148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2551</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00000000-0008-0000-0E00-0000E5000000}"/>
            </a:ext>
          </a:extLst>
        </xdr:cNvPr>
        <xdr:cNvSpPr txBox="1"/>
      </xdr:nvSpPr>
      <xdr:spPr>
        <a:xfrm>
          <a:off x="10515600" y="1097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170174</xdr:rowOff>
    </xdr:from>
    <xdr:to>
      <xdr:col>55</xdr:col>
      <xdr:colOff>88900</xdr:colOff>
      <xdr:row>63</xdr:row>
      <xdr:rowOff>170174</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a:off x="10388600" y="10971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170350</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00000000-0008-0000-0E00-0000E7000000}"/>
            </a:ext>
          </a:extLst>
        </xdr:cNvPr>
        <xdr:cNvSpPr txBox="1"/>
      </xdr:nvSpPr>
      <xdr:spPr>
        <a:xfrm>
          <a:off x="10515600" y="92572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3,260,776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52223</xdr:rowOff>
    </xdr:from>
    <xdr:to>
      <xdr:col>55</xdr:col>
      <xdr:colOff>88900</xdr:colOff>
      <xdr:row>55</xdr:row>
      <xdr:rowOff>52223</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948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166571</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00000000-0008-0000-0E00-0000E9000000}"/>
            </a:ext>
          </a:extLst>
        </xdr:cNvPr>
        <xdr:cNvSpPr txBox="1"/>
      </xdr:nvSpPr>
      <xdr:spPr>
        <a:xfrm>
          <a:off x="10515600" y="10625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16694</xdr:rowOff>
    </xdr:from>
    <xdr:to>
      <xdr:col>55</xdr:col>
      <xdr:colOff>50800</xdr:colOff>
      <xdr:row>62</xdr:row>
      <xdr:rowOff>118294</xdr:rowOff>
    </xdr:to>
    <xdr:sp macro="" textlink="">
      <xdr:nvSpPr>
        <xdr:cNvPr id="234" name="フローチャート: 判断 233">
          <a:extLst>
            <a:ext uri="{FF2B5EF4-FFF2-40B4-BE49-F238E27FC236}">
              <a16:creationId xmlns:a16="http://schemas.microsoft.com/office/drawing/2014/main" id="{00000000-0008-0000-0E00-0000EA000000}"/>
            </a:ext>
          </a:extLst>
        </xdr:cNvPr>
        <xdr:cNvSpPr/>
      </xdr:nvSpPr>
      <xdr:spPr>
        <a:xfrm>
          <a:off x="10426700" y="10646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45998</xdr:rowOff>
    </xdr:from>
    <xdr:to>
      <xdr:col>50</xdr:col>
      <xdr:colOff>165100</xdr:colOff>
      <xdr:row>62</xdr:row>
      <xdr:rowOff>147598</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9588500" y="1067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78325</xdr:rowOff>
    </xdr:from>
    <xdr:to>
      <xdr:col>46</xdr:col>
      <xdr:colOff>38100</xdr:colOff>
      <xdr:row>63</xdr:row>
      <xdr:rowOff>8475</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8699500" y="1070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43507</xdr:rowOff>
    </xdr:from>
    <xdr:to>
      <xdr:col>41</xdr:col>
      <xdr:colOff>101600</xdr:colOff>
      <xdr:row>62</xdr:row>
      <xdr:rowOff>145107</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7810500" y="10673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28473</xdr:rowOff>
    </xdr:from>
    <xdr:to>
      <xdr:col>36</xdr:col>
      <xdr:colOff>165100</xdr:colOff>
      <xdr:row>62</xdr:row>
      <xdr:rowOff>130073</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6921500" y="1065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125485</xdr:rowOff>
    </xdr:from>
    <xdr:to>
      <xdr:col>55</xdr:col>
      <xdr:colOff>50800</xdr:colOff>
      <xdr:row>59</xdr:row>
      <xdr:rowOff>55635</xdr:rowOff>
    </xdr:to>
    <xdr:sp macro="" textlink="">
      <xdr:nvSpPr>
        <xdr:cNvPr id="244" name="楕円 243">
          <a:extLst>
            <a:ext uri="{FF2B5EF4-FFF2-40B4-BE49-F238E27FC236}">
              <a16:creationId xmlns:a16="http://schemas.microsoft.com/office/drawing/2014/main" id="{00000000-0008-0000-0E00-0000F4000000}"/>
            </a:ext>
          </a:extLst>
        </xdr:cNvPr>
        <xdr:cNvSpPr/>
      </xdr:nvSpPr>
      <xdr:spPr>
        <a:xfrm>
          <a:off x="10426700" y="1006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148362</xdr:rowOff>
    </xdr:from>
    <xdr:ext cx="690189" cy="259045"/>
    <xdr:sp macro="" textlink="">
      <xdr:nvSpPr>
        <xdr:cNvPr id="245" name="【橋りょう・トンネル】&#10;一人当たり有形固定資産（償却資産）額該当値テキスト">
          <a:extLst>
            <a:ext uri="{FF2B5EF4-FFF2-40B4-BE49-F238E27FC236}">
              <a16:creationId xmlns:a16="http://schemas.microsoft.com/office/drawing/2014/main" id="{00000000-0008-0000-0E00-0000F5000000}"/>
            </a:ext>
          </a:extLst>
        </xdr:cNvPr>
        <xdr:cNvSpPr txBox="1"/>
      </xdr:nvSpPr>
      <xdr:spPr>
        <a:xfrm>
          <a:off x="10515600" y="99210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145924</xdr:rowOff>
    </xdr:from>
    <xdr:to>
      <xdr:col>50</xdr:col>
      <xdr:colOff>165100</xdr:colOff>
      <xdr:row>59</xdr:row>
      <xdr:rowOff>76074</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9588500" y="1009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4835</xdr:rowOff>
    </xdr:from>
    <xdr:to>
      <xdr:col>55</xdr:col>
      <xdr:colOff>0</xdr:colOff>
      <xdr:row>59</xdr:row>
      <xdr:rowOff>25274</xdr:rowOff>
    </xdr:to>
    <xdr:cxnSp macro="">
      <xdr:nvCxnSpPr>
        <xdr:cNvPr id="247" name="直線コネクタ 246">
          <a:extLst>
            <a:ext uri="{FF2B5EF4-FFF2-40B4-BE49-F238E27FC236}">
              <a16:creationId xmlns:a16="http://schemas.microsoft.com/office/drawing/2014/main" id="{00000000-0008-0000-0E00-0000F7000000}"/>
            </a:ext>
          </a:extLst>
        </xdr:cNvPr>
        <xdr:cNvCxnSpPr/>
      </xdr:nvCxnSpPr>
      <xdr:spPr>
        <a:xfrm flipV="1">
          <a:off x="9639300" y="10120385"/>
          <a:ext cx="838200" cy="2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168271</xdr:rowOff>
    </xdr:from>
    <xdr:to>
      <xdr:col>46</xdr:col>
      <xdr:colOff>38100</xdr:colOff>
      <xdr:row>59</xdr:row>
      <xdr:rowOff>98421</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8699500" y="1011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25274</xdr:rowOff>
    </xdr:from>
    <xdr:to>
      <xdr:col>50</xdr:col>
      <xdr:colOff>114300</xdr:colOff>
      <xdr:row>59</xdr:row>
      <xdr:rowOff>47621</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8750300" y="10140824"/>
          <a:ext cx="889000" cy="2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12260</xdr:rowOff>
    </xdr:from>
    <xdr:to>
      <xdr:col>41</xdr:col>
      <xdr:colOff>101600</xdr:colOff>
      <xdr:row>59</xdr:row>
      <xdr:rowOff>113860</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7810500" y="1012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47621</xdr:rowOff>
    </xdr:from>
    <xdr:to>
      <xdr:col>45</xdr:col>
      <xdr:colOff>177800</xdr:colOff>
      <xdr:row>59</xdr:row>
      <xdr:rowOff>63060</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7861300" y="10163171"/>
          <a:ext cx="889000" cy="15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29445</xdr:rowOff>
    </xdr:from>
    <xdr:to>
      <xdr:col>36</xdr:col>
      <xdr:colOff>165100</xdr:colOff>
      <xdr:row>59</xdr:row>
      <xdr:rowOff>131045</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6921500" y="1014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63060</xdr:rowOff>
    </xdr:from>
    <xdr:to>
      <xdr:col>41</xdr:col>
      <xdr:colOff>50800</xdr:colOff>
      <xdr:row>59</xdr:row>
      <xdr:rowOff>80245</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6972300" y="10178610"/>
          <a:ext cx="889000" cy="1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138725</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00000000-0008-0000-0E00-0000FE000000}"/>
            </a:ext>
          </a:extLst>
        </xdr:cNvPr>
        <xdr:cNvSpPr txBox="1"/>
      </xdr:nvSpPr>
      <xdr:spPr>
        <a:xfrm>
          <a:off x="9327095" y="10768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171052</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8450795" y="10800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136234</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7561795" y="10766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121200</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6672795" y="10751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57</xdr:row>
      <xdr:rowOff>92601</xdr:rowOff>
    </xdr:from>
    <xdr:ext cx="690189" cy="259045"/>
    <xdr:sp macro="" textlink="">
      <xdr:nvSpPr>
        <xdr:cNvPr id="258" name="n_1main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9281505" y="98652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57</xdr:row>
      <xdr:rowOff>114948</xdr:rowOff>
    </xdr:from>
    <xdr:ext cx="690189" cy="259045"/>
    <xdr:sp macro="" textlink="">
      <xdr:nvSpPr>
        <xdr:cNvPr id="259" name="n_2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8405205" y="98875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57</xdr:row>
      <xdr:rowOff>130387</xdr:rowOff>
    </xdr:from>
    <xdr:ext cx="690189" cy="259045"/>
    <xdr:sp macro="" textlink="">
      <xdr:nvSpPr>
        <xdr:cNvPr id="260" name="n_3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7516205" y="99030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57</xdr:row>
      <xdr:rowOff>147572</xdr:rowOff>
    </xdr:from>
    <xdr:ext cx="690189" cy="259045"/>
    <xdr:sp macro="" textlink="">
      <xdr:nvSpPr>
        <xdr:cNvPr id="261" name="n_4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6627205" y="99202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E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E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00000000-0008-0000-0E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70757</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flipV="1">
          <a:off x="4634865" y="13443857"/>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00000000-0008-0000-0E00-000020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00000000-0008-0000-0E00-000021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17434</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00000000-0008-0000-0E00-000022010000}"/>
            </a:ext>
          </a:extLst>
        </xdr:cNvPr>
        <xdr:cNvSpPr txBox="1"/>
      </xdr:nvSpPr>
      <xdr:spPr>
        <a:xfrm>
          <a:off x="4673600" y="1321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70757</xdr:rowOff>
    </xdr:from>
    <xdr:to>
      <xdr:col>24</xdr:col>
      <xdr:colOff>152400</xdr:colOff>
      <xdr:row>78</xdr:row>
      <xdr:rowOff>70757</xdr:rowOff>
    </xdr:to>
    <xdr:cxnSp macro="">
      <xdr:nvCxnSpPr>
        <xdr:cNvPr id="291" name="直線コネクタ 290">
          <a:extLst>
            <a:ext uri="{FF2B5EF4-FFF2-40B4-BE49-F238E27FC236}">
              <a16:creationId xmlns:a16="http://schemas.microsoft.com/office/drawing/2014/main" id="{00000000-0008-0000-0E00-000023010000}"/>
            </a:ext>
          </a:extLst>
        </xdr:cNvPr>
        <xdr:cNvCxnSpPr/>
      </xdr:nvCxnSpPr>
      <xdr:spPr>
        <a:xfrm>
          <a:off x="4546600" y="1344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45738</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00000000-0008-0000-0E00-000024010000}"/>
            </a:ext>
          </a:extLst>
        </xdr:cNvPr>
        <xdr:cNvSpPr txBox="1"/>
      </xdr:nvSpPr>
      <xdr:spPr>
        <a:xfrm>
          <a:off x="4673600" y="142760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67311</xdr:rowOff>
    </xdr:from>
    <xdr:to>
      <xdr:col>24</xdr:col>
      <xdr:colOff>114300</xdr:colOff>
      <xdr:row>83</xdr:row>
      <xdr:rowOff>168911</xdr:rowOff>
    </xdr:to>
    <xdr:sp macro="" textlink="">
      <xdr:nvSpPr>
        <xdr:cNvPr id="293" name="フローチャート: 判断 292">
          <a:extLst>
            <a:ext uri="{FF2B5EF4-FFF2-40B4-BE49-F238E27FC236}">
              <a16:creationId xmlns:a16="http://schemas.microsoft.com/office/drawing/2014/main" id="{00000000-0008-0000-0E00-000025010000}"/>
            </a:ext>
          </a:extLst>
        </xdr:cNvPr>
        <xdr:cNvSpPr/>
      </xdr:nvSpPr>
      <xdr:spPr>
        <a:xfrm>
          <a:off x="4584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34652</xdr:rowOff>
    </xdr:from>
    <xdr:to>
      <xdr:col>20</xdr:col>
      <xdr:colOff>38100</xdr:colOff>
      <xdr:row>83</xdr:row>
      <xdr:rowOff>136252</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3746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24856</xdr:rowOff>
    </xdr:from>
    <xdr:to>
      <xdr:col>15</xdr:col>
      <xdr:colOff>101600</xdr:colOff>
      <xdr:row>83</xdr:row>
      <xdr:rowOff>126456</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2857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37919</xdr:rowOff>
    </xdr:from>
    <xdr:to>
      <xdr:col>10</xdr:col>
      <xdr:colOff>165100</xdr:colOff>
      <xdr:row>83</xdr:row>
      <xdr:rowOff>139519</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1968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85</xdr:row>
      <xdr:rowOff>44450</xdr:rowOff>
    </xdr:from>
    <xdr:to>
      <xdr:col>6</xdr:col>
      <xdr:colOff>38100</xdr:colOff>
      <xdr:row>85</xdr:row>
      <xdr:rowOff>146050</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1079500" y="1461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157118</xdr:rowOff>
    </xdr:from>
    <xdr:to>
      <xdr:col>24</xdr:col>
      <xdr:colOff>114300</xdr:colOff>
      <xdr:row>83</xdr:row>
      <xdr:rowOff>87268</xdr:rowOff>
    </xdr:to>
    <xdr:sp macro="" textlink="">
      <xdr:nvSpPr>
        <xdr:cNvPr id="303" name="楕円 302">
          <a:extLst>
            <a:ext uri="{FF2B5EF4-FFF2-40B4-BE49-F238E27FC236}">
              <a16:creationId xmlns:a16="http://schemas.microsoft.com/office/drawing/2014/main" id="{00000000-0008-0000-0E00-00002F010000}"/>
            </a:ext>
          </a:extLst>
        </xdr:cNvPr>
        <xdr:cNvSpPr/>
      </xdr:nvSpPr>
      <xdr:spPr>
        <a:xfrm>
          <a:off x="4584700" y="1421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8545</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00000000-0008-0000-0E00-000030010000}"/>
            </a:ext>
          </a:extLst>
        </xdr:cNvPr>
        <xdr:cNvSpPr txBox="1"/>
      </xdr:nvSpPr>
      <xdr:spPr>
        <a:xfrm>
          <a:off x="4673600" y="14067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96701</xdr:rowOff>
    </xdr:from>
    <xdr:to>
      <xdr:col>20</xdr:col>
      <xdr:colOff>38100</xdr:colOff>
      <xdr:row>83</xdr:row>
      <xdr:rowOff>26851</xdr:rowOff>
    </xdr:to>
    <xdr:sp macro="" textlink="">
      <xdr:nvSpPr>
        <xdr:cNvPr id="305" name="楕円 304">
          <a:extLst>
            <a:ext uri="{FF2B5EF4-FFF2-40B4-BE49-F238E27FC236}">
              <a16:creationId xmlns:a16="http://schemas.microsoft.com/office/drawing/2014/main" id="{00000000-0008-0000-0E00-000031010000}"/>
            </a:ext>
          </a:extLst>
        </xdr:cNvPr>
        <xdr:cNvSpPr/>
      </xdr:nvSpPr>
      <xdr:spPr>
        <a:xfrm>
          <a:off x="3746500" y="1415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147501</xdr:rowOff>
    </xdr:from>
    <xdr:to>
      <xdr:col>24</xdr:col>
      <xdr:colOff>63500</xdr:colOff>
      <xdr:row>83</xdr:row>
      <xdr:rowOff>36468</xdr:rowOff>
    </xdr:to>
    <xdr:cxnSp macro="">
      <xdr:nvCxnSpPr>
        <xdr:cNvPr id="306" name="直線コネクタ 305">
          <a:extLst>
            <a:ext uri="{FF2B5EF4-FFF2-40B4-BE49-F238E27FC236}">
              <a16:creationId xmlns:a16="http://schemas.microsoft.com/office/drawing/2014/main" id="{00000000-0008-0000-0E00-000032010000}"/>
            </a:ext>
          </a:extLst>
        </xdr:cNvPr>
        <xdr:cNvCxnSpPr/>
      </xdr:nvCxnSpPr>
      <xdr:spPr>
        <a:xfrm>
          <a:off x="3797300" y="14206401"/>
          <a:ext cx="838200" cy="6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31387</xdr:rowOff>
    </xdr:from>
    <xdr:to>
      <xdr:col>15</xdr:col>
      <xdr:colOff>101600</xdr:colOff>
      <xdr:row>82</xdr:row>
      <xdr:rowOff>132987</xdr:rowOff>
    </xdr:to>
    <xdr:sp macro="" textlink="">
      <xdr:nvSpPr>
        <xdr:cNvPr id="307" name="楕円 306">
          <a:extLst>
            <a:ext uri="{FF2B5EF4-FFF2-40B4-BE49-F238E27FC236}">
              <a16:creationId xmlns:a16="http://schemas.microsoft.com/office/drawing/2014/main" id="{00000000-0008-0000-0E00-000033010000}"/>
            </a:ext>
          </a:extLst>
        </xdr:cNvPr>
        <xdr:cNvSpPr/>
      </xdr:nvSpPr>
      <xdr:spPr>
        <a:xfrm>
          <a:off x="2857500" y="1409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82187</xdr:rowOff>
    </xdr:from>
    <xdr:to>
      <xdr:col>19</xdr:col>
      <xdr:colOff>177800</xdr:colOff>
      <xdr:row>82</xdr:row>
      <xdr:rowOff>147501</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a:off x="2908300" y="1414108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135889</xdr:rowOff>
    </xdr:from>
    <xdr:to>
      <xdr:col>10</xdr:col>
      <xdr:colOff>165100</xdr:colOff>
      <xdr:row>82</xdr:row>
      <xdr:rowOff>66039</xdr:rowOff>
    </xdr:to>
    <xdr:sp macro="" textlink="">
      <xdr:nvSpPr>
        <xdr:cNvPr id="309" name="楕円 308">
          <a:extLst>
            <a:ext uri="{FF2B5EF4-FFF2-40B4-BE49-F238E27FC236}">
              <a16:creationId xmlns:a16="http://schemas.microsoft.com/office/drawing/2014/main" id="{00000000-0008-0000-0E00-000035010000}"/>
            </a:ext>
          </a:extLst>
        </xdr:cNvPr>
        <xdr:cNvSpPr/>
      </xdr:nvSpPr>
      <xdr:spPr>
        <a:xfrm>
          <a:off x="1968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15239</xdr:rowOff>
    </xdr:from>
    <xdr:to>
      <xdr:col>15</xdr:col>
      <xdr:colOff>50800</xdr:colOff>
      <xdr:row>82</xdr:row>
      <xdr:rowOff>82187</xdr:rowOff>
    </xdr:to>
    <xdr:cxnSp macro="">
      <xdr:nvCxnSpPr>
        <xdr:cNvPr id="310" name="直線コネクタ 309">
          <a:extLst>
            <a:ext uri="{FF2B5EF4-FFF2-40B4-BE49-F238E27FC236}">
              <a16:creationId xmlns:a16="http://schemas.microsoft.com/office/drawing/2014/main" id="{00000000-0008-0000-0E00-000036010000}"/>
            </a:ext>
          </a:extLst>
        </xdr:cNvPr>
        <xdr:cNvCxnSpPr/>
      </xdr:nvCxnSpPr>
      <xdr:spPr>
        <a:xfrm>
          <a:off x="2019300" y="14074139"/>
          <a:ext cx="8890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70576</xdr:rowOff>
    </xdr:from>
    <xdr:to>
      <xdr:col>6</xdr:col>
      <xdr:colOff>38100</xdr:colOff>
      <xdr:row>82</xdr:row>
      <xdr:rowOff>726</xdr:rowOff>
    </xdr:to>
    <xdr:sp macro="" textlink="">
      <xdr:nvSpPr>
        <xdr:cNvPr id="311" name="楕円 310">
          <a:extLst>
            <a:ext uri="{FF2B5EF4-FFF2-40B4-BE49-F238E27FC236}">
              <a16:creationId xmlns:a16="http://schemas.microsoft.com/office/drawing/2014/main" id="{00000000-0008-0000-0E00-000037010000}"/>
            </a:ext>
          </a:extLst>
        </xdr:cNvPr>
        <xdr:cNvSpPr/>
      </xdr:nvSpPr>
      <xdr:spPr>
        <a:xfrm>
          <a:off x="1079500" y="1395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121376</xdr:rowOff>
    </xdr:from>
    <xdr:to>
      <xdr:col>10</xdr:col>
      <xdr:colOff>114300</xdr:colOff>
      <xdr:row>82</xdr:row>
      <xdr:rowOff>15239</xdr:rowOff>
    </xdr:to>
    <xdr:cxnSp macro="">
      <xdr:nvCxnSpPr>
        <xdr:cNvPr id="312" name="直線コネクタ 311">
          <a:extLst>
            <a:ext uri="{FF2B5EF4-FFF2-40B4-BE49-F238E27FC236}">
              <a16:creationId xmlns:a16="http://schemas.microsoft.com/office/drawing/2014/main" id="{00000000-0008-0000-0E00-000038010000}"/>
            </a:ext>
          </a:extLst>
        </xdr:cNvPr>
        <xdr:cNvCxnSpPr/>
      </xdr:nvCxnSpPr>
      <xdr:spPr>
        <a:xfrm>
          <a:off x="1130300" y="14008826"/>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127379</xdr:rowOff>
    </xdr:from>
    <xdr:ext cx="405111" cy="259045"/>
    <xdr:sp macro="" textlink="">
      <xdr:nvSpPr>
        <xdr:cNvPr id="313" name="n_1aveValue【公営住宅】&#10;有形固定資産減価償却率">
          <a:extLst>
            <a:ext uri="{FF2B5EF4-FFF2-40B4-BE49-F238E27FC236}">
              <a16:creationId xmlns:a16="http://schemas.microsoft.com/office/drawing/2014/main" id="{00000000-0008-0000-0E00-000039010000}"/>
            </a:ext>
          </a:extLst>
        </xdr:cNvPr>
        <xdr:cNvSpPr txBox="1"/>
      </xdr:nvSpPr>
      <xdr:spPr>
        <a:xfrm>
          <a:off x="3582044" y="1435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117583</xdr:rowOff>
    </xdr:from>
    <xdr:ext cx="405111" cy="259045"/>
    <xdr:sp macro="" textlink="">
      <xdr:nvSpPr>
        <xdr:cNvPr id="314" name="n_2aveValue【公営住宅】&#10;有形固定資産減価償却率">
          <a:extLst>
            <a:ext uri="{FF2B5EF4-FFF2-40B4-BE49-F238E27FC236}">
              <a16:creationId xmlns:a16="http://schemas.microsoft.com/office/drawing/2014/main" id="{00000000-0008-0000-0E00-00003A010000}"/>
            </a:ext>
          </a:extLst>
        </xdr:cNvPr>
        <xdr:cNvSpPr txBox="1"/>
      </xdr:nvSpPr>
      <xdr:spPr>
        <a:xfrm>
          <a:off x="2705744" y="1434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130646</xdr:rowOff>
    </xdr:from>
    <xdr:ext cx="405111" cy="259045"/>
    <xdr:sp macro="" textlink="">
      <xdr:nvSpPr>
        <xdr:cNvPr id="315" name="n_3aveValue【公営住宅】&#10;有形固定資産減価償却率">
          <a:extLst>
            <a:ext uri="{FF2B5EF4-FFF2-40B4-BE49-F238E27FC236}">
              <a16:creationId xmlns:a16="http://schemas.microsoft.com/office/drawing/2014/main" id="{00000000-0008-0000-0E00-00003B010000}"/>
            </a:ext>
          </a:extLst>
        </xdr:cNvPr>
        <xdr:cNvSpPr txBox="1"/>
      </xdr:nvSpPr>
      <xdr:spPr>
        <a:xfrm>
          <a:off x="18167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137177</xdr:rowOff>
    </xdr:from>
    <xdr:ext cx="405111" cy="259045"/>
    <xdr:sp macro="" textlink="">
      <xdr:nvSpPr>
        <xdr:cNvPr id="316" name="n_4aveValue【公営住宅】&#10;有形固定資産減価償却率">
          <a:extLst>
            <a:ext uri="{FF2B5EF4-FFF2-40B4-BE49-F238E27FC236}">
              <a16:creationId xmlns:a16="http://schemas.microsoft.com/office/drawing/2014/main" id="{00000000-0008-0000-0E00-00003C010000}"/>
            </a:ext>
          </a:extLst>
        </xdr:cNvPr>
        <xdr:cNvSpPr txBox="1"/>
      </xdr:nvSpPr>
      <xdr:spPr>
        <a:xfrm>
          <a:off x="927744" y="1471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43378</xdr:rowOff>
    </xdr:from>
    <xdr:ext cx="405111" cy="259045"/>
    <xdr:sp macro="" textlink="">
      <xdr:nvSpPr>
        <xdr:cNvPr id="317" name="n_1mainValue【公営住宅】&#10;有形固定資産減価償却率">
          <a:extLst>
            <a:ext uri="{FF2B5EF4-FFF2-40B4-BE49-F238E27FC236}">
              <a16:creationId xmlns:a16="http://schemas.microsoft.com/office/drawing/2014/main" id="{00000000-0008-0000-0E00-00003D010000}"/>
            </a:ext>
          </a:extLst>
        </xdr:cNvPr>
        <xdr:cNvSpPr txBox="1"/>
      </xdr:nvSpPr>
      <xdr:spPr>
        <a:xfrm>
          <a:off x="3582044" y="1393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149514</xdr:rowOff>
    </xdr:from>
    <xdr:ext cx="405111" cy="259045"/>
    <xdr:sp macro="" textlink="">
      <xdr:nvSpPr>
        <xdr:cNvPr id="318" name="n_2mainValue【公営住宅】&#10;有形固定資産減価償却率">
          <a:extLst>
            <a:ext uri="{FF2B5EF4-FFF2-40B4-BE49-F238E27FC236}">
              <a16:creationId xmlns:a16="http://schemas.microsoft.com/office/drawing/2014/main" id="{00000000-0008-0000-0E00-00003E010000}"/>
            </a:ext>
          </a:extLst>
        </xdr:cNvPr>
        <xdr:cNvSpPr txBox="1"/>
      </xdr:nvSpPr>
      <xdr:spPr>
        <a:xfrm>
          <a:off x="2705744" y="138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82566</xdr:rowOff>
    </xdr:from>
    <xdr:ext cx="405111" cy="259045"/>
    <xdr:sp macro="" textlink="">
      <xdr:nvSpPr>
        <xdr:cNvPr id="319" name="n_3mainValue【公営住宅】&#10;有形固定資産減価償却率">
          <a:extLst>
            <a:ext uri="{FF2B5EF4-FFF2-40B4-BE49-F238E27FC236}">
              <a16:creationId xmlns:a16="http://schemas.microsoft.com/office/drawing/2014/main" id="{00000000-0008-0000-0E00-00003F010000}"/>
            </a:ext>
          </a:extLst>
        </xdr:cNvPr>
        <xdr:cNvSpPr txBox="1"/>
      </xdr:nvSpPr>
      <xdr:spPr>
        <a:xfrm>
          <a:off x="1816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17253</xdr:rowOff>
    </xdr:from>
    <xdr:ext cx="405111" cy="259045"/>
    <xdr:sp macro="" textlink="">
      <xdr:nvSpPr>
        <xdr:cNvPr id="320" name="n_4mainValue【公営住宅】&#10;有形固定資産減価償却率">
          <a:extLst>
            <a:ext uri="{FF2B5EF4-FFF2-40B4-BE49-F238E27FC236}">
              <a16:creationId xmlns:a16="http://schemas.microsoft.com/office/drawing/2014/main" id="{00000000-0008-0000-0E00-000040010000}"/>
            </a:ext>
          </a:extLst>
        </xdr:cNvPr>
        <xdr:cNvSpPr txBox="1"/>
      </xdr:nvSpPr>
      <xdr:spPr>
        <a:xfrm>
          <a:off x="927744" y="1373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E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8" name="テキスト ボックス 337">
          <a:extLst>
            <a:ext uri="{FF2B5EF4-FFF2-40B4-BE49-F238E27FC236}">
              <a16:creationId xmlns:a16="http://schemas.microsoft.com/office/drawing/2014/main" id="{00000000-0008-0000-0E00-000052010000}"/>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0" name="テキスト ボックス 339">
          <a:extLst>
            <a:ext uri="{FF2B5EF4-FFF2-40B4-BE49-F238E27FC236}">
              <a16:creationId xmlns:a16="http://schemas.microsoft.com/office/drawing/2014/main" id="{00000000-0008-0000-0E00-000054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00000000-0008-0000-0E00-000055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115413</xdr:rowOff>
    </xdr:from>
    <xdr:to>
      <xdr:col>54</xdr:col>
      <xdr:colOff>189865</xdr:colOff>
      <xdr:row>86</xdr:row>
      <xdr:rowOff>36500</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flipV="1">
          <a:off x="10476865" y="13659963"/>
          <a:ext cx="0" cy="1121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40327</xdr:rowOff>
    </xdr:from>
    <xdr:ext cx="469744" cy="259045"/>
    <xdr:sp macro="" textlink="">
      <xdr:nvSpPr>
        <xdr:cNvPr id="343" name="【公営住宅】&#10;一人当たり面積最小値テキスト">
          <a:extLst>
            <a:ext uri="{FF2B5EF4-FFF2-40B4-BE49-F238E27FC236}">
              <a16:creationId xmlns:a16="http://schemas.microsoft.com/office/drawing/2014/main" id="{00000000-0008-0000-0E00-000057010000}"/>
            </a:ext>
          </a:extLst>
        </xdr:cNvPr>
        <xdr:cNvSpPr txBox="1"/>
      </xdr:nvSpPr>
      <xdr:spPr>
        <a:xfrm>
          <a:off x="10515600" y="147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36500</xdr:rowOff>
    </xdr:from>
    <xdr:to>
      <xdr:col>55</xdr:col>
      <xdr:colOff>88900</xdr:colOff>
      <xdr:row>86</xdr:row>
      <xdr:rowOff>36500</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a:off x="10388600" y="1478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62090</xdr:rowOff>
    </xdr:from>
    <xdr:ext cx="534377" cy="259045"/>
    <xdr:sp macro="" textlink="">
      <xdr:nvSpPr>
        <xdr:cNvPr id="345" name="【公営住宅】&#10;一人当たり面積最大値テキスト">
          <a:extLst>
            <a:ext uri="{FF2B5EF4-FFF2-40B4-BE49-F238E27FC236}">
              <a16:creationId xmlns:a16="http://schemas.microsoft.com/office/drawing/2014/main" id="{00000000-0008-0000-0E00-000059010000}"/>
            </a:ext>
          </a:extLst>
        </xdr:cNvPr>
        <xdr:cNvSpPr txBox="1"/>
      </xdr:nvSpPr>
      <xdr:spPr>
        <a:xfrm>
          <a:off x="10515600" y="1343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115413</xdr:rowOff>
    </xdr:from>
    <xdr:to>
      <xdr:col>55</xdr:col>
      <xdr:colOff>88900</xdr:colOff>
      <xdr:row>79</xdr:row>
      <xdr:rowOff>115413</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a:off x="10388600" y="1365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99789</xdr:rowOff>
    </xdr:from>
    <xdr:ext cx="469744" cy="259045"/>
    <xdr:sp macro="" textlink="">
      <xdr:nvSpPr>
        <xdr:cNvPr id="347" name="【公営住宅】&#10;一人当たり面積平均値テキスト">
          <a:extLst>
            <a:ext uri="{FF2B5EF4-FFF2-40B4-BE49-F238E27FC236}">
              <a16:creationId xmlns:a16="http://schemas.microsoft.com/office/drawing/2014/main" id="{00000000-0008-0000-0E00-00005B010000}"/>
            </a:ext>
          </a:extLst>
        </xdr:cNvPr>
        <xdr:cNvSpPr txBox="1"/>
      </xdr:nvSpPr>
      <xdr:spPr>
        <a:xfrm>
          <a:off x="10515600" y="145015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76912</xdr:rowOff>
    </xdr:from>
    <xdr:to>
      <xdr:col>55</xdr:col>
      <xdr:colOff>50800</xdr:colOff>
      <xdr:row>86</xdr:row>
      <xdr:rowOff>7062</xdr:rowOff>
    </xdr:to>
    <xdr:sp macro="" textlink="">
      <xdr:nvSpPr>
        <xdr:cNvPr id="348" name="フローチャート: 判断 347">
          <a:extLst>
            <a:ext uri="{FF2B5EF4-FFF2-40B4-BE49-F238E27FC236}">
              <a16:creationId xmlns:a16="http://schemas.microsoft.com/office/drawing/2014/main" id="{00000000-0008-0000-0E00-00005C010000}"/>
            </a:ext>
          </a:extLst>
        </xdr:cNvPr>
        <xdr:cNvSpPr/>
      </xdr:nvSpPr>
      <xdr:spPr>
        <a:xfrm>
          <a:off x="10426700" y="1465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97256</xdr:rowOff>
    </xdr:from>
    <xdr:to>
      <xdr:col>50</xdr:col>
      <xdr:colOff>165100</xdr:colOff>
      <xdr:row>86</xdr:row>
      <xdr:rowOff>27406</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9588500" y="14670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97943</xdr:rowOff>
    </xdr:from>
    <xdr:to>
      <xdr:col>46</xdr:col>
      <xdr:colOff>38100</xdr:colOff>
      <xdr:row>86</xdr:row>
      <xdr:rowOff>28093</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8699500" y="1467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97805</xdr:rowOff>
    </xdr:from>
    <xdr:to>
      <xdr:col>41</xdr:col>
      <xdr:colOff>101600</xdr:colOff>
      <xdr:row>86</xdr:row>
      <xdr:rowOff>27955</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7810500" y="14671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95656</xdr:rowOff>
    </xdr:from>
    <xdr:to>
      <xdr:col>36</xdr:col>
      <xdr:colOff>165100</xdr:colOff>
      <xdr:row>86</xdr:row>
      <xdr:rowOff>25806</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6921500" y="14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E00-000061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143799</xdr:rowOff>
    </xdr:from>
    <xdr:to>
      <xdr:col>55</xdr:col>
      <xdr:colOff>50800</xdr:colOff>
      <xdr:row>86</xdr:row>
      <xdr:rowOff>73949</xdr:rowOff>
    </xdr:to>
    <xdr:sp macro="" textlink="">
      <xdr:nvSpPr>
        <xdr:cNvPr id="358" name="楕円 357">
          <a:extLst>
            <a:ext uri="{FF2B5EF4-FFF2-40B4-BE49-F238E27FC236}">
              <a16:creationId xmlns:a16="http://schemas.microsoft.com/office/drawing/2014/main" id="{00000000-0008-0000-0E00-000066010000}"/>
            </a:ext>
          </a:extLst>
        </xdr:cNvPr>
        <xdr:cNvSpPr/>
      </xdr:nvSpPr>
      <xdr:spPr>
        <a:xfrm>
          <a:off x="10426700" y="1471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58726</xdr:rowOff>
    </xdr:from>
    <xdr:ext cx="469744" cy="259045"/>
    <xdr:sp macro="" textlink="">
      <xdr:nvSpPr>
        <xdr:cNvPr id="359" name="【公営住宅】&#10;一人当たり面積該当値テキスト">
          <a:extLst>
            <a:ext uri="{FF2B5EF4-FFF2-40B4-BE49-F238E27FC236}">
              <a16:creationId xmlns:a16="http://schemas.microsoft.com/office/drawing/2014/main" id="{00000000-0008-0000-0E00-000067010000}"/>
            </a:ext>
          </a:extLst>
        </xdr:cNvPr>
        <xdr:cNvSpPr txBox="1"/>
      </xdr:nvSpPr>
      <xdr:spPr>
        <a:xfrm>
          <a:off x="10515600" y="14631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144120</xdr:rowOff>
    </xdr:from>
    <xdr:to>
      <xdr:col>50</xdr:col>
      <xdr:colOff>165100</xdr:colOff>
      <xdr:row>86</xdr:row>
      <xdr:rowOff>74270</xdr:rowOff>
    </xdr:to>
    <xdr:sp macro="" textlink="">
      <xdr:nvSpPr>
        <xdr:cNvPr id="360" name="楕円 359">
          <a:extLst>
            <a:ext uri="{FF2B5EF4-FFF2-40B4-BE49-F238E27FC236}">
              <a16:creationId xmlns:a16="http://schemas.microsoft.com/office/drawing/2014/main" id="{00000000-0008-0000-0E00-000068010000}"/>
            </a:ext>
          </a:extLst>
        </xdr:cNvPr>
        <xdr:cNvSpPr/>
      </xdr:nvSpPr>
      <xdr:spPr>
        <a:xfrm>
          <a:off x="9588500" y="1471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23149</xdr:rowOff>
    </xdr:from>
    <xdr:to>
      <xdr:col>55</xdr:col>
      <xdr:colOff>0</xdr:colOff>
      <xdr:row>86</xdr:row>
      <xdr:rowOff>23470</xdr:rowOff>
    </xdr:to>
    <xdr:cxnSp macro="">
      <xdr:nvCxnSpPr>
        <xdr:cNvPr id="361" name="直線コネクタ 360">
          <a:extLst>
            <a:ext uri="{FF2B5EF4-FFF2-40B4-BE49-F238E27FC236}">
              <a16:creationId xmlns:a16="http://schemas.microsoft.com/office/drawing/2014/main" id="{00000000-0008-0000-0E00-000069010000}"/>
            </a:ext>
          </a:extLst>
        </xdr:cNvPr>
        <xdr:cNvCxnSpPr/>
      </xdr:nvCxnSpPr>
      <xdr:spPr>
        <a:xfrm flipV="1">
          <a:off x="9639300" y="14767849"/>
          <a:ext cx="838200" cy="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144531</xdr:rowOff>
    </xdr:from>
    <xdr:to>
      <xdr:col>46</xdr:col>
      <xdr:colOff>38100</xdr:colOff>
      <xdr:row>86</xdr:row>
      <xdr:rowOff>74681</xdr:rowOff>
    </xdr:to>
    <xdr:sp macro="" textlink="">
      <xdr:nvSpPr>
        <xdr:cNvPr id="362" name="楕円 361">
          <a:extLst>
            <a:ext uri="{FF2B5EF4-FFF2-40B4-BE49-F238E27FC236}">
              <a16:creationId xmlns:a16="http://schemas.microsoft.com/office/drawing/2014/main" id="{00000000-0008-0000-0E00-00006A010000}"/>
            </a:ext>
          </a:extLst>
        </xdr:cNvPr>
        <xdr:cNvSpPr/>
      </xdr:nvSpPr>
      <xdr:spPr>
        <a:xfrm>
          <a:off x="8699500" y="1471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23470</xdr:rowOff>
    </xdr:from>
    <xdr:to>
      <xdr:col>50</xdr:col>
      <xdr:colOff>114300</xdr:colOff>
      <xdr:row>86</xdr:row>
      <xdr:rowOff>23881</xdr:rowOff>
    </xdr:to>
    <xdr:cxnSp macro="">
      <xdr:nvCxnSpPr>
        <xdr:cNvPr id="363" name="直線コネクタ 362">
          <a:extLst>
            <a:ext uri="{FF2B5EF4-FFF2-40B4-BE49-F238E27FC236}">
              <a16:creationId xmlns:a16="http://schemas.microsoft.com/office/drawing/2014/main" id="{00000000-0008-0000-0E00-00006B010000}"/>
            </a:ext>
          </a:extLst>
        </xdr:cNvPr>
        <xdr:cNvCxnSpPr/>
      </xdr:nvCxnSpPr>
      <xdr:spPr>
        <a:xfrm flipV="1">
          <a:off x="8750300" y="14768170"/>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144805</xdr:rowOff>
    </xdr:from>
    <xdr:to>
      <xdr:col>41</xdr:col>
      <xdr:colOff>101600</xdr:colOff>
      <xdr:row>86</xdr:row>
      <xdr:rowOff>74955</xdr:rowOff>
    </xdr:to>
    <xdr:sp macro="" textlink="">
      <xdr:nvSpPr>
        <xdr:cNvPr id="364" name="楕円 363">
          <a:extLst>
            <a:ext uri="{FF2B5EF4-FFF2-40B4-BE49-F238E27FC236}">
              <a16:creationId xmlns:a16="http://schemas.microsoft.com/office/drawing/2014/main" id="{00000000-0008-0000-0E00-00006C010000}"/>
            </a:ext>
          </a:extLst>
        </xdr:cNvPr>
        <xdr:cNvSpPr/>
      </xdr:nvSpPr>
      <xdr:spPr>
        <a:xfrm>
          <a:off x="7810500" y="1471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23881</xdr:rowOff>
    </xdr:from>
    <xdr:to>
      <xdr:col>45</xdr:col>
      <xdr:colOff>177800</xdr:colOff>
      <xdr:row>86</xdr:row>
      <xdr:rowOff>24155</xdr:rowOff>
    </xdr:to>
    <xdr:cxnSp macro="">
      <xdr:nvCxnSpPr>
        <xdr:cNvPr id="365" name="直線コネクタ 364">
          <a:extLst>
            <a:ext uri="{FF2B5EF4-FFF2-40B4-BE49-F238E27FC236}">
              <a16:creationId xmlns:a16="http://schemas.microsoft.com/office/drawing/2014/main" id="{00000000-0008-0000-0E00-00006D010000}"/>
            </a:ext>
          </a:extLst>
        </xdr:cNvPr>
        <xdr:cNvCxnSpPr/>
      </xdr:nvCxnSpPr>
      <xdr:spPr>
        <a:xfrm flipV="1">
          <a:off x="7861300" y="14768581"/>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145126</xdr:rowOff>
    </xdr:from>
    <xdr:to>
      <xdr:col>36</xdr:col>
      <xdr:colOff>165100</xdr:colOff>
      <xdr:row>86</xdr:row>
      <xdr:rowOff>75276</xdr:rowOff>
    </xdr:to>
    <xdr:sp macro="" textlink="">
      <xdr:nvSpPr>
        <xdr:cNvPr id="366" name="楕円 365">
          <a:extLst>
            <a:ext uri="{FF2B5EF4-FFF2-40B4-BE49-F238E27FC236}">
              <a16:creationId xmlns:a16="http://schemas.microsoft.com/office/drawing/2014/main" id="{00000000-0008-0000-0E00-00006E010000}"/>
            </a:ext>
          </a:extLst>
        </xdr:cNvPr>
        <xdr:cNvSpPr/>
      </xdr:nvSpPr>
      <xdr:spPr>
        <a:xfrm>
          <a:off x="6921500" y="147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24155</xdr:rowOff>
    </xdr:from>
    <xdr:to>
      <xdr:col>41</xdr:col>
      <xdr:colOff>50800</xdr:colOff>
      <xdr:row>86</xdr:row>
      <xdr:rowOff>24476</xdr:rowOff>
    </xdr:to>
    <xdr:cxnSp macro="">
      <xdr:nvCxnSpPr>
        <xdr:cNvPr id="367" name="直線コネクタ 366">
          <a:extLst>
            <a:ext uri="{FF2B5EF4-FFF2-40B4-BE49-F238E27FC236}">
              <a16:creationId xmlns:a16="http://schemas.microsoft.com/office/drawing/2014/main" id="{00000000-0008-0000-0E00-00006F010000}"/>
            </a:ext>
          </a:extLst>
        </xdr:cNvPr>
        <xdr:cNvCxnSpPr/>
      </xdr:nvCxnSpPr>
      <xdr:spPr>
        <a:xfrm flipV="1">
          <a:off x="6972300" y="14768855"/>
          <a:ext cx="889000" cy="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43933</xdr:rowOff>
    </xdr:from>
    <xdr:ext cx="469744" cy="259045"/>
    <xdr:sp macro="" textlink="">
      <xdr:nvSpPr>
        <xdr:cNvPr id="368" name="n_1aveValue【公営住宅】&#10;一人当たり面積">
          <a:extLst>
            <a:ext uri="{FF2B5EF4-FFF2-40B4-BE49-F238E27FC236}">
              <a16:creationId xmlns:a16="http://schemas.microsoft.com/office/drawing/2014/main" id="{00000000-0008-0000-0E00-000070010000}"/>
            </a:ext>
          </a:extLst>
        </xdr:cNvPr>
        <xdr:cNvSpPr txBox="1"/>
      </xdr:nvSpPr>
      <xdr:spPr>
        <a:xfrm>
          <a:off x="9391727" y="14445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44620</xdr:rowOff>
    </xdr:from>
    <xdr:ext cx="469744" cy="259045"/>
    <xdr:sp macro="" textlink="">
      <xdr:nvSpPr>
        <xdr:cNvPr id="369" name="n_2aveValue【公営住宅】&#10;一人当たり面積">
          <a:extLst>
            <a:ext uri="{FF2B5EF4-FFF2-40B4-BE49-F238E27FC236}">
              <a16:creationId xmlns:a16="http://schemas.microsoft.com/office/drawing/2014/main" id="{00000000-0008-0000-0E00-000071010000}"/>
            </a:ext>
          </a:extLst>
        </xdr:cNvPr>
        <xdr:cNvSpPr txBox="1"/>
      </xdr:nvSpPr>
      <xdr:spPr>
        <a:xfrm>
          <a:off x="8515427" y="14446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44482</xdr:rowOff>
    </xdr:from>
    <xdr:ext cx="469744" cy="259045"/>
    <xdr:sp macro="" textlink="">
      <xdr:nvSpPr>
        <xdr:cNvPr id="370" name="n_3aveValue【公営住宅】&#10;一人当たり面積">
          <a:extLst>
            <a:ext uri="{FF2B5EF4-FFF2-40B4-BE49-F238E27FC236}">
              <a16:creationId xmlns:a16="http://schemas.microsoft.com/office/drawing/2014/main" id="{00000000-0008-0000-0E00-000072010000}"/>
            </a:ext>
          </a:extLst>
        </xdr:cNvPr>
        <xdr:cNvSpPr txBox="1"/>
      </xdr:nvSpPr>
      <xdr:spPr>
        <a:xfrm>
          <a:off x="7626427" y="14446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42333</xdr:rowOff>
    </xdr:from>
    <xdr:ext cx="469744" cy="259045"/>
    <xdr:sp macro="" textlink="">
      <xdr:nvSpPr>
        <xdr:cNvPr id="371" name="n_4aveValue【公営住宅】&#10;一人当たり面積">
          <a:extLst>
            <a:ext uri="{FF2B5EF4-FFF2-40B4-BE49-F238E27FC236}">
              <a16:creationId xmlns:a16="http://schemas.microsoft.com/office/drawing/2014/main" id="{00000000-0008-0000-0E00-000073010000}"/>
            </a:ext>
          </a:extLst>
        </xdr:cNvPr>
        <xdr:cNvSpPr txBox="1"/>
      </xdr:nvSpPr>
      <xdr:spPr>
        <a:xfrm>
          <a:off x="6737427" y="1444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65397</xdr:rowOff>
    </xdr:from>
    <xdr:ext cx="469744" cy="259045"/>
    <xdr:sp macro="" textlink="">
      <xdr:nvSpPr>
        <xdr:cNvPr id="372" name="n_1mainValue【公営住宅】&#10;一人当たり面積">
          <a:extLst>
            <a:ext uri="{FF2B5EF4-FFF2-40B4-BE49-F238E27FC236}">
              <a16:creationId xmlns:a16="http://schemas.microsoft.com/office/drawing/2014/main" id="{00000000-0008-0000-0E00-000074010000}"/>
            </a:ext>
          </a:extLst>
        </xdr:cNvPr>
        <xdr:cNvSpPr txBox="1"/>
      </xdr:nvSpPr>
      <xdr:spPr>
        <a:xfrm>
          <a:off x="9391727" y="1481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65808</xdr:rowOff>
    </xdr:from>
    <xdr:ext cx="469744" cy="259045"/>
    <xdr:sp macro="" textlink="">
      <xdr:nvSpPr>
        <xdr:cNvPr id="373" name="n_2mainValue【公営住宅】&#10;一人当たり面積">
          <a:extLst>
            <a:ext uri="{FF2B5EF4-FFF2-40B4-BE49-F238E27FC236}">
              <a16:creationId xmlns:a16="http://schemas.microsoft.com/office/drawing/2014/main" id="{00000000-0008-0000-0E00-000075010000}"/>
            </a:ext>
          </a:extLst>
        </xdr:cNvPr>
        <xdr:cNvSpPr txBox="1"/>
      </xdr:nvSpPr>
      <xdr:spPr>
        <a:xfrm>
          <a:off x="8515427" y="14810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66082</xdr:rowOff>
    </xdr:from>
    <xdr:ext cx="469744" cy="259045"/>
    <xdr:sp macro="" textlink="">
      <xdr:nvSpPr>
        <xdr:cNvPr id="374" name="n_3mainValue【公営住宅】&#10;一人当たり面積">
          <a:extLst>
            <a:ext uri="{FF2B5EF4-FFF2-40B4-BE49-F238E27FC236}">
              <a16:creationId xmlns:a16="http://schemas.microsoft.com/office/drawing/2014/main" id="{00000000-0008-0000-0E00-000076010000}"/>
            </a:ext>
          </a:extLst>
        </xdr:cNvPr>
        <xdr:cNvSpPr txBox="1"/>
      </xdr:nvSpPr>
      <xdr:spPr>
        <a:xfrm>
          <a:off x="7626427" y="1481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66403</xdr:rowOff>
    </xdr:from>
    <xdr:ext cx="469744" cy="259045"/>
    <xdr:sp macro="" textlink="">
      <xdr:nvSpPr>
        <xdr:cNvPr id="375" name="n_4mainValue【公営住宅】&#10;一人当たり面積">
          <a:extLst>
            <a:ext uri="{FF2B5EF4-FFF2-40B4-BE49-F238E27FC236}">
              <a16:creationId xmlns:a16="http://schemas.microsoft.com/office/drawing/2014/main" id="{00000000-0008-0000-0E00-000077010000}"/>
            </a:ext>
          </a:extLst>
        </xdr:cNvPr>
        <xdr:cNvSpPr txBox="1"/>
      </xdr:nvSpPr>
      <xdr:spPr>
        <a:xfrm>
          <a:off x="6737427" y="14811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00000000-0008-0000-0E00-000090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00000000-0008-0000-0E00-000091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00000000-0008-0000-0E00-000092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4" name="テキスト ボックス 403">
          <a:extLst>
            <a:ext uri="{FF2B5EF4-FFF2-40B4-BE49-F238E27FC236}">
              <a16:creationId xmlns:a16="http://schemas.microsoft.com/office/drawing/2014/main" id="{00000000-0008-0000-0E00-000094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6" name="テキスト ボックス 405">
          <a:extLst>
            <a:ext uri="{FF2B5EF4-FFF2-40B4-BE49-F238E27FC236}">
              <a16:creationId xmlns:a16="http://schemas.microsoft.com/office/drawing/2014/main" id="{00000000-0008-0000-0E00-000096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7" name="直線コネクタ 406">
          <a:extLst>
            <a:ext uri="{FF2B5EF4-FFF2-40B4-BE49-F238E27FC236}">
              <a16:creationId xmlns:a16="http://schemas.microsoft.com/office/drawing/2014/main" id="{00000000-0008-0000-0E00-000097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8" name="テキスト ボックス 407">
          <a:extLst>
            <a:ext uri="{FF2B5EF4-FFF2-40B4-BE49-F238E27FC236}">
              <a16:creationId xmlns:a16="http://schemas.microsoft.com/office/drawing/2014/main" id="{00000000-0008-0000-0E00-000098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9" name="直線コネクタ 408">
          <a:extLst>
            <a:ext uri="{FF2B5EF4-FFF2-40B4-BE49-F238E27FC236}">
              <a16:creationId xmlns:a16="http://schemas.microsoft.com/office/drawing/2014/main" id="{00000000-0008-0000-0E00-000099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0" name="テキスト ボックス 409">
          <a:extLst>
            <a:ext uri="{FF2B5EF4-FFF2-40B4-BE49-F238E27FC236}">
              <a16:creationId xmlns:a16="http://schemas.microsoft.com/office/drawing/2014/main" id="{00000000-0008-0000-0E00-00009A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1" name="直線コネクタ 410">
          <a:extLst>
            <a:ext uri="{FF2B5EF4-FFF2-40B4-BE49-F238E27FC236}">
              <a16:creationId xmlns:a16="http://schemas.microsoft.com/office/drawing/2014/main" id="{00000000-0008-0000-0E00-00009B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2" name="テキスト ボックス 411">
          <a:extLst>
            <a:ext uri="{FF2B5EF4-FFF2-40B4-BE49-F238E27FC236}">
              <a16:creationId xmlns:a16="http://schemas.microsoft.com/office/drawing/2014/main" id="{00000000-0008-0000-0E00-00009C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3" name="直線コネクタ 412">
          <a:extLst>
            <a:ext uri="{FF2B5EF4-FFF2-40B4-BE49-F238E27FC236}">
              <a16:creationId xmlns:a16="http://schemas.microsoft.com/office/drawing/2014/main" id="{00000000-0008-0000-0E00-00009D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00000000-0008-0000-0E00-00009F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id="{00000000-0008-0000-0E00-0000A0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42</xdr:row>
      <xdr:rowOff>92528</xdr:rowOff>
    </xdr:to>
    <xdr:cxnSp macro="">
      <xdr:nvCxnSpPr>
        <xdr:cNvPr id="417" name="直線コネクタ 416">
          <a:extLst>
            <a:ext uri="{FF2B5EF4-FFF2-40B4-BE49-F238E27FC236}">
              <a16:creationId xmlns:a16="http://schemas.microsoft.com/office/drawing/2014/main" id="{00000000-0008-0000-0E00-0000A1010000}"/>
            </a:ext>
          </a:extLst>
        </xdr:cNvPr>
        <xdr:cNvCxnSpPr/>
      </xdr:nvCxnSpPr>
      <xdr:spPr>
        <a:xfrm flipV="1">
          <a:off x="16318864" y="5722620"/>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8" name="【認定こども園・幼稚園・保育所】&#10;有形固定資産減価償却率最小値テキスト">
          <a:extLst>
            <a:ext uri="{FF2B5EF4-FFF2-40B4-BE49-F238E27FC236}">
              <a16:creationId xmlns:a16="http://schemas.microsoft.com/office/drawing/2014/main" id="{00000000-0008-0000-0E00-0000A2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9" name="直線コネクタ 418">
          <a:extLst>
            <a:ext uri="{FF2B5EF4-FFF2-40B4-BE49-F238E27FC236}">
              <a16:creationId xmlns:a16="http://schemas.microsoft.com/office/drawing/2014/main" id="{00000000-0008-0000-0E00-0000A3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340478" cy="259045"/>
    <xdr:sp macro="" textlink="">
      <xdr:nvSpPr>
        <xdr:cNvPr id="420" name="【認定こども園・幼稚園・保育所】&#10;有形固定資産減価償却率最大値テキスト">
          <a:extLst>
            <a:ext uri="{FF2B5EF4-FFF2-40B4-BE49-F238E27FC236}">
              <a16:creationId xmlns:a16="http://schemas.microsoft.com/office/drawing/2014/main" id="{00000000-0008-0000-0E00-0000A4010000}"/>
            </a:ext>
          </a:extLst>
        </xdr:cNvPr>
        <xdr:cNvSpPr txBox="1"/>
      </xdr:nvSpPr>
      <xdr:spPr>
        <a:xfrm>
          <a:off x="16357600" y="549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170741</xdr:rowOff>
    </xdr:from>
    <xdr:ext cx="405111" cy="259045"/>
    <xdr:sp macro="" textlink="">
      <xdr:nvSpPr>
        <xdr:cNvPr id="422" name="【認定こども園・幼稚園・保育所】&#10;有形固定資産減価償却率平均値テキスト">
          <a:extLst>
            <a:ext uri="{FF2B5EF4-FFF2-40B4-BE49-F238E27FC236}">
              <a16:creationId xmlns:a16="http://schemas.microsoft.com/office/drawing/2014/main" id="{00000000-0008-0000-0E00-0000A6010000}"/>
            </a:ext>
          </a:extLst>
        </xdr:cNvPr>
        <xdr:cNvSpPr txBox="1"/>
      </xdr:nvSpPr>
      <xdr:spPr>
        <a:xfrm>
          <a:off x="16357600" y="6342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147864</xdr:rowOff>
    </xdr:from>
    <xdr:to>
      <xdr:col>85</xdr:col>
      <xdr:colOff>177800</xdr:colOff>
      <xdr:row>38</xdr:row>
      <xdr:rowOff>78014</xdr:rowOff>
    </xdr:to>
    <xdr:sp macro="" textlink="">
      <xdr:nvSpPr>
        <xdr:cNvPr id="423" name="フローチャート: 判断 422">
          <a:extLst>
            <a:ext uri="{FF2B5EF4-FFF2-40B4-BE49-F238E27FC236}">
              <a16:creationId xmlns:a16="http://schemas.microsoft.com/office/drawing/2014/main" id="{00000000-0008-0000-0E00-0000A7010000}"/>
            </a:ext>
          </a:extLst>
        </xdr:cNvPr>
        <xdr:cNvSpPr/>
      </xdr:nvSpPr>
      <xdr:spPr>
        <a:xfrm>
          <a:off x="162687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108676</xdr:rowOff>
    </xdr:from>
    <xdr:to>
      <xdr:col>81</xdr:col>
      <xdr:colOff>101600</xdr:colOff>
      <xdr:row>38</xdr:row>
      <xdr:rowOff>38826</xdr:rowOff>
    </xdr:to>
    <xdr:sp macro="" textlink="">
      <xdr:nvSpPr>
        <xdr:cNvPr id="424" name="フローチャート: 判断 423">
          <a:extLst>
            <a:ext uri="{FF2B5EF4-FFF2-40B4-BE49-F238E27FC236}">
              <a16:creationId xmlns:a16="http://schemas.microsoft.com/office/drawing/2014/main" id="{00000000-0008-0000-0E00-0000A8010000}"/>
            </a:ext>
          </a:extLst>
        </xdr:cNvPr>
        <xdr:cNvSpPr/>
      </xdr:nvSpPr>
      <xdr:spPr>
        <a:xfrm>
          <a:off x="15430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33564</xdr:rowOff>
    </xdr:from>
    <xdr:to>
      <xdr:col>76</xdr:col>
      <xdr:colOff>165100</xdr:colOff>
      <xdr:row>37</xdr:row>
      <xdr:rowOff>135164</xdr:rowOff>
    </xdr:to>
    <xdr:sp macro="" textlink="">
      <xdr:nvSpPr>
        <xdr:cNvPr id="425" name="フローチャート: 判断 424">
          <a:extLst>
            <a:ext uri="{FF2B5EF4-FFF2-40B4-BE49-F238E27FC236}">
              <a16:creationId xmlns:a16="http://schemas.microsoft.com/office/drawing/2014/main" id="{00000000-0008-0000-0E00-0000A9010000}"/>
            </a:ext>
          </a:extLst>
        </xdr:cNvPr>
        <xdr:cNvSpPr/>
      </xdr:nvSpPr>
      <xdr:spPr>
        <a:xfrm>
          <a:off x="14541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40096</xdr:rowOff>
    </xdr:from>
    <xdr:to>
      <xdr:col>72</xdr:col>
      <xdr:colOff>38100</xdr:colOff>
      <xdr:row>37</xdr:row>
      <xdr:rowOff>141696</xdr:rowOff>
    </xdr:to>
    <xdr:sp macro="" textlink="">
      <xdr:nvSpPr>
        <xdr:cNvPr id="426" name="フローチャート: 判断 425">
          <a:extLst>
            <a:ext uri="{FF2B5EF4-FFF2-40B4-BE49-F238E27FC236}">
              <a16:creationId xmlns:a16="http://schemas.microsoft.com/office/drawing/2014/main" id="{00000000-0008-0000-0E00-0000AA010000}"/>
            </a:ext>
          </a:extLst>
        </xdr:cNvPr>
        <xdr:cNvSpPr/>
      </xdr:nvSpPr>
      <xdr:spPr>
        <a:xfrm>
          <a:off x="13652500" y="63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98878</xdr:rowOff>
    </xdr:from>
    <xdr:to>
      <xdr:col>67</xdr:col>
      <xdr:colOff>101600</xdr:colOff>
      <xdr:row>38</xdr:row>
      <xdr:rowOff>29028</xdr:rowOff>
    </xdr:to>
    <xdr:sp macro="" textlink="">
      <xdr:nvSpPr>
        <xdr:cNvPr id="427" name="フローチャート: 判断 426">
          <a:extLst>
            <a:ext uri="{FF2B5EF4-FFF2-40B4-BE49-F238E27FC236}">
              <a16:creationId xmlns:a16="http://schemas.microsoft.com/office/drawing/2014/main" id="{00000000-0008-0000-0E00-0000AB010000}"/>
            </a:ext>
          </a:extLst>
        </xdr:cNvPr>
        <xdr:cNvSpPr/>
      </xdr:nvSpPr>
      <xdr:spPr>
        <a:xfrm>
          <a:off x="127635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E00-0000AC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E00-0000AE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93980</xdr:rowOff>
    </xdr:from>
    <xdr:to>
      <xdr:col>85</xdr:col>
      <xdr:colOff>177800</xdr:colOff>
      <xdr:row>39</xdr:row>
      <xdr:rowOff>24130</xdr:rowOff>
    </xdr:to>
    <xdr:sp macro="" textlink="">
      <xdr:nvSpPr>
        <xdr:cNvPr id="433" name="楕円 432">
          <a:extLst>
            <a:ext uri="{FF2B5EF4-FFF2-40B4-BE49-F238E27FC236}">
              <a16:creationId xmlns:a16="http://schemas.microsoft.com/office/drawing/2014/main" id="{00000000-0008-0000-0E00-0000B1010000}"/>
            </a:ext>
          </a:extLst>
        </xdr:cNvPr>
        <xdr:cNvSpPr/>
      </xdr:nvSpPr>
      <xdr:spPr>
        <a:xfrm>
          <a:off x="162687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72407</xdr:rowOff>
    </xdr:from>
    <xdr:ext cx="405111" cy="259045"/>
    <xdr:sp macro="" textlink="">
      <xdr:nvSpPr>
        <xdr:cNvPr id="434" name="【認定こども園・幼稚園・保育所】&#10;有形固定資産減価償却率該当値テキスト">
          <a:extLst>
            <a:ext uri="{FF2B5EF4-FFF2-40B4-BE49-F238E27FC236}">
              <a16:creationId xmlns:a16="http://schemas.microsoft.com/office/drawing/2014/main" id="{00000000-0008-0000-0E00-0000B2010000}"/>
            </a:ext>
          </a:extLst>
        </xdr:cNvPr>
        <xdr:cNvSpPr txBox="1"/>
      </xdr:nvSpPr>
      <xdr:spPr>
        <a:xfrm>
          <a:off x="16357600"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36830</xdr:rowOff>
    </xdr:from>
    <xdr:to>
      <xdr:col>81</xdr:col>
      <xdr:colOff>101600</xdr:colOff>
      <xdr:row>38</xdr:row>
      <xdr:rowOff>138430</xdr:rowOff>
    </xdr:to>
    <xdr:sp macro="" textlink="">
      <xdr:nvSpPr>
        <xdr:cNvPr id="435" name="楕円 434">
          <a:extLst>
            <a:ext uri="{FF2B5EF4-FFF2-40B4-BE49-F238E27FC236}">
              <a16:creationId xmlns:a16="http://schemas.microsoft.com/office/drawing/2014/main" id="{00000000-0008-0000-0E00-0000B3010000}"/>
            </a:ext>
          </a:extLst>
        </xdr:cNvPr>
        <xdr:cNvSpPr/>
      </xdr:nvSpPr>
      <xdr:spPr>
        <a:xfrm>
          <a:off x="15430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87630</xdr:rowOff>
    </xdr:from>
    <xdr:to>
      <xdr:col>85</xdr:col>
      <xdr:colOff>127000</xdr:colOff>
      <xdr:row>38</xdr:row>
      <xdr:rowOff>144780</xdr:rowOff>
    </xdr:to>
    <xdr:cxnSp macro="">
      <xdr:nvCxnSpPr>
        <xdr:cNvPr id="436" name="直線コネクタ 435">
          <a:extLst>
            <a:ext uri="{FF2B5EF4-FFF2-40B4-BE49-F238E27FC236}">
              <a16:creationId xmlns:a16="http://schemas.microsoft.com/office/drawing/2014/main" id="{00000000-0008-0000-0E00-0000B4010000}"/>
            </a:ext>
          </a:extLst>
        </xdr:cNvPr>
        <xdr:cNvCxnSpPr/>
      </xdr:nvCxnSpPr>
      <xdr:spPr>
        <a:xfrm>
          <a:off x="15481300" y="660273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152763</xdr:rowOff>
    </xdr:from>
    <xdr:to>
      <xdr:col>76</xdr:col>
      <xdr:colOff>165100</xdr:colOff>
      <xdr:row>38</xdr:row>
      <xdr:rowOff>82913</xdr:rowOff>
    </xdr:to>
    <xdr:sp macro="" textlink="">
      <xdr:nvSpPr>
        <xdr:cNvPr id="437" name="楕円 436">
          <a:extLst>
            <a:ext uri="{FF2B5EF4-FFF2-40B4-BE49-F238E27FC236}">
              <a16:creationId xmlns:a16="http://schemas.microsoft.com/office/drawing/2014/main" id="{00000000-0008-0000-0E00-0000B5010000}"/>
            </a:ext>
          </a:extLst>
        </xdr:cNvPr>
        <xdr:cNvSpPr/>
      </xdr:nvSpPr>
      <xdr:spPr>
        <a:xfrm>
          <a:off x="14541500" y="649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32113</xdr:rowOff>
    </xdr:from>
    <xdr:to>
      <xdr:col>81</xdr:col>
      <xdr:colOff>50800</xdr:colOff>
      <xdr:row>38</xdr:row>
      <xdr:rowOff>87630</xdr:rowOff>
    </xdr:to>
    <xdr:cxnSp macro="">
      <xdr:nvCxnSpPr>
        <xdr:cNvPr id="438" name="直線コネクタ 437">
          <a:extLst>
            <a:ext uri="{FF2B5EF4-FFF2-40B4-BE49-F238E27FC236}">
              <a16:creationId xmlns:a16="http://schemas.microsoft.com/office/drawing/2014/main" id="{00000000-0008-0000-0E00-0000B6010000}"/>
            </a:ext>
          </a:extLst>
        </xdr:cNvPr>
        <xdr:cNvCxnSpPr/>
      </xdr:nvCxnSpPr>
      <xdr:spPr>
        <a:xfrm>
          <a:off x="14592300" y="6547213"/>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131536</xdr:rowOff>
    </xdr:from>
    <xdr:to>
      <xdr:col>72</xdr:col>
      <xdr:colOff>38100</xdr:colOff>
      <xdr:row>37</xdr:row>
      <xdr:rowOff>61686</xdr:rowOff>
    </xdr:to>
    <xdr:sp macro="" textlink="">
      <xdr:nvSpPr>
        <xdr:cNvPr id="439" name="楕円 438">
          <a:extLst>
            <a:ext uri="{FF2B5EF4-FFF2-40B4-BE49-F238E27FC236}">
              <a16:creationId xmlns:a16="http://schemas.microsoft.com/office/drawing/2014/main" id="{00000000-0008-0000-0E00-0000B7010000}"/>
            </a:ext>
          </a:extLst>
        </xdr:cNvPr>
        <xdr:cNvSpPr/>
      </xdr:nvSpPr>
      <xdr:spPr>
        <a:xfrm>
          <a:off x="13652500" y="630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10886</xdr:rowOff>
    </xdr:from>
    <xdr:to>
      <xdr:col>76</xdr:col>
      <xdr:colOff>114300</xdr:colOff>
      <xdr:row>38</xdr:row>
      <xdr:rowOff>32113</xdr:rowOff>
    </xdr:to>
    <xdr:cxnSp macro="">
      <xdr:nvCxnSpPr>
        <xdr:cNvPr id="440" name="直線コネクタ 439">
          <a:extLst>
            <a:ext uri="{FF2B5EF4-FFF2-40B4-BE49-F238E27FC236}">
              <a16:creationId xmlns:a16="http://schemas.microsoft.com/office/drawing/2014/main" id="{00000000-0008-0000-0E00-0000B8010000}"/>
            </a:ext>
          </a:extLst>
        </xdr:cNvPr>
        <xdr:cNvCxnSpPr/>
      </xdr:nvCxnSpPr>
      <xdr:spPr>
        <a:xfrm>
          <a:off x="13703300" y="6354536"/>
          <a:ext cx="889000" cy="19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89081</xdr:rowOff>
    </xdr:from>
    <xdr:to>
      <xdr:col>67</xdr:col>
      <xdr:colOff>101600</xdr:colOff>
      <xdr:row>41</xdr:row>
      <xdr:rowOff>19231</xdr:rowOff>
    </xdr:to>
    <xdr:sp macro="" textlink="">
      <xdr:nvSpPr>
        <xdr:cNvPr id="441" name="楕円 440">
          <a:extLst>
            <a:ext uri="{FF2B5EF4-FFF2-40B4-BE49-F238E27FC236}">
              <a16:creationId xmlns:a16="http://schemas.microsoft.com/office/drawing/2014/main" id="{00000000-0008-0000-0E00-0000B9010000}"/>
            </a:ext>
          </a:extLst>
        </xdr:cNvPr>
        <xdr:cNvSpPr/>
      </xdr:nvSpPr>
      <xdr:spPr>
        <a:xfrm>
          <a:off x="12763500" y="694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10886</xdr:rowOff>
    </xdr:from>
    <xdr:to>
      <xdr:col>71</xdr:col>
      <xdr:colOff>177800</xdr:colOff>
      <xdr:row>40</xdr:row>
      <xdr:rowOff>139881</xdr:rowOff>
    </xdr:to>
    <xdr:cxnSp macro="">
      <xdr:nvCxnSpPr>
        <xdr:cNvPr id="442" name="直線コネクタ 441">
          <a:extLst>
            <a:ext uri="{FF2B5EF4-FFF2-40B4-BE49-F238E27FC236}">
              <a16:creationId xmlns:a16="http://schemas.microsoft.com/office/drawing/2014/main" id="{00000000-0008-0000-0E00-0000BA010000}"/>
            </a:ext>
          </a:extLst>
        </xdr:cNvPr>
        <xdr:cNvCxnSpPr/>
      </xdr:nvCxnSpPr>
      <xdr:spPr>
        <a:xfrm flipV="1">
          <a:off x="12814300" y="6354536"/>
          <a:ext cx="889000" cy="64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55353</xdr:rowOff>
    </xdr:from>
    <xdr:ext cx="405111" cy="259045"/>
    <xdr:sp macro="" textlink="">
      <xdr:nvSpPr>
        <xdr:cNvPr id="443" name="n_1aveValue【認定こども園・幼稚園・保育所】&#10;有形固定資産減価償却率">
          <a:extLst>
            <a:ext uri="{FF2B5EF4-FFF2-40B4-BE49-F238E27FC236}">
              <a16:creationId xmlns:a16="http://schemas.microsoft.com/office/drawing/2014/main" id="{00000000-0008-0000-0E00-0000BB010000}"/>
            </a:ext>
          </a:extLst>
        </xdr:cNvPr>
        <xdr:cNvSpPr txBox="1"/>
      </xdr:nvSpPr>
      <xdr:spPr>
        <a:xfrm>
          <a:off x="15266044" y="622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151691</xdr:rowOff>
    </xdr:from>
    <xdr:ext cx="405111" cy="259045"/>
    <xdr:sp macro="" textlink="">
      <xdr:nvSpPr>
        <xdr:cNvPr id="444" name="n_2aveValue【認定こども園・幼稚園・保育所】&#10;有形固定資産減価償却率">
          <a:extLst>
            <a:ext uri="{FF2B5EF4-FFF2-40B4-BE49-F238E27FC236}">
              <a16:creationId xmlns:a16="http://schemas.microsoft.com/office/drawing/2014/main" id="{00000000-0008-0000-0E00-0000BC010000}"/>
            </a:ext>
          </a:extLst>
        </xdr:cNvPr>
        <xdr:cNvSpPr txBox="1"/>
      </xdr:nvSpPr>
      <xdr:spPr>
        <a:xfrm>
          <a:off x="143897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132823</xdr:rowOff>
    </xdr:from>
    <xdr:ext cx="405111" cy="259045"/>
    <xdr:sp macro="" textlink="">
      <xdr:nvSpPr>
        <xdr:cNvPr id="445" name="n_3aveValue【認定こども園・幼稚園・保育所】&#10;有形固定資産減価償却率">
          <a:extLst>
            <a:ext uri="{FF2B5EF4-FFF2-40B4-BE49-F238E27FC236}">
              <a16:creationId xmlns:a16="http://schemas.microsoft.com/office/drawing/2014/main" id="{00000000-0008-0000-0E00-0000BD010000}"/>
            </a:ext>
          </a:extLst>
        </xdr:cNvPr>
        <xdr:cNvSpPr txBox="1"/>
      </xdr:nvSpPr>
      <xdr:spPr>
        <a:xfrm>
          <a:off x="13500744" y="647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45555</xdr:rowOff>
    </xdr:from>
    <xdr:ext cx="405111" cy="259045"/>
    <xdr:sp macro="" textlink="">
      <xdr:nvSpPr>
        <xdr:cNvPr id="446" name="n_4aveValue【認定こども園・幼稚園・保育所】&#10;有形固定資産減価償却率">
          <a:extLst>
            <a:ext uri="{FF2B5EF4-FFF2-40B4-BE49-F238E27FC236}">
              <a16:creationId xmlns:a16="http://schemas.microsoft.com/office/drawing/2014/main" id="{00000000-0008-0000-0E00-0000BE010000}"/>
            </a:ext>
          </a:extLst>
        </xdr:cNvPr>
        <xdr:cNvSpPr txBox="1"/>
      </xdr:nvSpPr>
      <xdr:spPr>
        <a:xfrm>
          <a:off x="12611744" y="621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129557</xdr:rowOff>
    </xdr:from>
    <xdr:ext cx="405111" cy="259045"/>
    <xdr:sp macro="" textlink="">
      <xdr:nvSpPr>
        <xdr:cNvPr id="447" name="n_1main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52660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74040</xdr:rowOff>
    </xdr:from>
    <xdr:ext cx="405111" cy="259045"/>
    <xdr:sp macro="" textlink="">
      <xdr:nvSpPr>
        <xdr:cNvPr id="448" name="n_2mainValue【認定こども園・幼稚園・保育所】&#10;有形固定資産減価償却率">
          <a:extLst>
            <a:ext uri="{FF2B5EF4-FFF2-40B4-BE49-F238E27FC236}">
              <a16:creationId xmlns:a16="http://schemas.microsoft.com/office/drawing/2014/main" id="{00000000-0008-0000-0E00-0000C0010000}"/>
            </a:ext>
          </a:extLst>
        </xdr:cNvPr>
        <xdr:cNvSpPr txBox="1"/>
      </xdr:nvSpPr>
      <xdr:spPr>
        <a:xfrm>
          <a:off x="14389744" y="658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78213</xdr:rowOff>
    </xdr:from>
    <xdr:ext cx="405111" cy="259045"/>
    <xdr:sp macro="" textlink="">
      <xdr:nvSpPr>
        <xdr:cNvPr id="449" name="n_3mainValue【認定こども園・幼稚園・保育所】&#10;有形固定資産減価償却率">
          <a:extLst>
            <a:ext uri="{FF2B5EF4-FFF2-40B4-BE49-F238E27FC236}">
              <a16:creationId xmlns:a16="http://schemas.microsoft.com/office/drawing/2014/main" id="{00000000-0008-0000-0E00-0000C1010000}"/>
            </a:ext>
          </a:extLst>
        </xdr:cNvPr>
        <xdr:cNvSpPr txBox="1"/>
      </xdr:nvSpPr>
      <xdr:spPr>
        <a:xfrm>
          <a:off x="13500744" y="607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10358</xdr:rowOff>
    </xdr:from>
    <xdr:ext cx="405111" cy="259045"/>
    <xdr:sp macro="" textlink="">
      <xdr:nvSpPr>
        <xdr:cNvPr id="450" name="n_4mainValue【認定こども園・幼稚園・保育所】&#10;有形固定資産減価償却率">
          <a:extLst>
            <a:ext uri="{FF2B5EF4-FFF2-40B4-BE49-F238E27FC236}">
              <a16:creationId xmlns:a16="http://schemas.microsoft.com/office/drawing/2014/main" id="{00000000-0008-0000-0E00-0000C2010000}"/>
            </a:ext>
          </a:extLst>
        </xdr:cNvPr>
        <xdr:cNvSpPr txBox="1"/>
      </xdr:nvSpPr>
      <xdr:spPr>
        <a:xfrm>
          <a:off x="12611744" y="703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00000000-0008-0000-0E00-0000C3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00000000-0008-0000-0E00-0000C4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00000000-0008-0000-0E00-0000C5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00000000-0008-0000-0E00-0000CB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2" name="テキスト ボックス 461">
          <a:extLst>
            <a:ext uri="{FF2B5EF4-FFF2-40B4-BE49-F238E27FC236}">
              <a16:creationId xmlns:a16="http://schemas.microsoft.com/office/drawing/2014/main" id="{00000000-0008-0000-0E00-0000CE01000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4" name="テキスト ボックス 463">
          <a:extLst>
            <a:ext uri="{FF2B5EF4-FFF2-40B4-BE49-F238E27FC236}">
              <a16:creationId xmlns:a16="http://schemas.microsoft.com/office/drawing/2014/main" id="{00000000-0008-0000-0E00-0000D001000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9" name="直線コネクタ 468">
          <a:extLst>
            <a:ext uri="{FF2B5EF4-FFF2-40B4-BE49-F238E27FC236}">
              <a16:creationId xmlns:a16="http://schemas.microsoft.com/office/drawing/2014/main" id="{00000000-0008-0000-0E00-0000D501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1" name="直線コネクタ 470">
          <a:extLst>
            <a:ext uri="{FF2B5EF4-FFF2-40B4-BE49-F238E27FC236}">
              <a16:creationId xmlns:a16="http://schemas.microsoft.com/office/drawing/2014/main" id="{00000000-0008-0000-0E00-0000D701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00000000-0008-0000-0E00-0000D9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00000000-0008-0000-0E00-0000DB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9253</xdr:rowOff>
    </xdr:from>
    <xdr:to>
      <xdr:col>116</xdr:col>
      <xdr:colOff>62864</xdr:colOff>
      <xdr:row>42</xdr:row>
      <xdr:rowOff>66403</xdr:rowOff>
    </xdr:to>
    <xdr:cxnSp macro="">
      <xdr:nvCxnSpPr>
        <xdr:cNvPr id="476" name="直線コネクタ 475">
          <a:extLst>
            <a:ext uri="{FF2B5EF4-FFF2-40B4-BE49-F238E27FC236}">
              <a16:creationId xmlns:a16="http://schemas.microsoft.com/office/drawing/2014/main" id="{00000000-0008-0000-0E00-0000DC010000}"/>
            </a:ext>
          </a:extLst>
        </xdr:cNvPr>
        <xdr:cNvCxnSpPr/>
      </xdr:nvCxnSpPr>
      <xdr:spPr>
        <a:xfrm flipV="1">
          <a:off x="22160864" y="5838553"/>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70230</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00000000-0008-0000-0E00-0000DD010000}"/>
            </a:ext>
          </a:extLst>
        </xdr:cNvPr>
        <xdr:cNvSpPr txBox="1"/>
      </xdr:nvSpPr>
      <xdr:spPr>
        <a:xfrm>
          <a:off x="22199600" y="727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66403</xdr:rowOff>
    </xdr:from>
    <xdr:to>
      <xdr:col>116</xdr:col>
      <xdr:colOff>152400</xdr:colOff>
      <xdr:row>42</xdr:row>
      <xdr:rowOff>66403</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a:off x="22072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127380</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00000000-0008-0000-0E00-0000DF010000}"/>
            </a:ext>
          </a:extLst>
        </xdr:cNvPr>
        <xdr:cNvSpPr txBox="1"/>
      </xdr:nvSpPr>
      <xdr:spPr>
        <a:xfrm>
          <a:off x="22199600" y="5613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9253</xdr:rowOff>
    </xdr:from>
    <xdr:to>
      <xdr:col>116</xdr:col>
      <xdr:colOff>152400</xdr:colOff>
      <xdr:row>34</xdr:row>
      <xdr:rowOff>9253</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a:off x="22072600" y="583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924</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00000000-0008-0000-0E00-0000E1010000}"/>
            </a:ext>
          </a:extLst>
        </xdr:cNvPr>
        <xdr:cNvSpPr txBox="1"/>
      </xdr:nvSpPr>
      <xdr:spPr>
        <a:xfrm>
          <a:off x="22199600" y="65160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149497</xdr:rowOff>
    </xdr:from>
    <xdr:to>
      <xdr:col>116</xdr:col>
      <xdr:colOff>114300</xdr:colOff>
      <xdr:row>39</xdr:row>
      <xdr:rowOff>79647</xdr:rowOff>
    </xdr:to>
    <xdr:sp macro="" textlink="">
      <xdr:nvSpPr>
        <xdr:cNvPr id="482" name="フローチャート: 判断 481">
          <a:extLst>
            <a:ext uri="{FF2B5EF4-FFF2-40B4-BE49-F238E27FC236}">
              <a16:creationId xmlns:a16="http://schemas.microsoft.com/office/drawing/2014/main" id="{00000000-0008-0000-0E00-0000E2010000}"/>
            </a:ext>
          </a:extLst>
        </xdr:cNvPr>
        <xdr:cNvSpPr/>
      </xdr:nvSpPr>
      <xdr:spPr>
        <a:xfrm>
          <a:off x="22110700" y="66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907</xdr:rowOff>
    </xdr:from>
    <xdr:to>
      <xdr:col>112</xdr:col>
      <xdr:colOff>38100</xdr:colOff>
      <xdr:row>39</xdr:row>
      <xdr:rowOff>102507</xdr:rowOff>
    </xdr:to>
    <xdr:sp macro="" textlink="">
      <xdr:nvSpPr>
        <xdr:cNvPr id="483" name="フローチャート: 判断 482">
          <a:extLst>
            <a:ext uri="{FF2B5EF4-FFF2-40B4-BE49-F238E27FC236}">
              <a16:creationId xmlns:a16="http://schemas.microsoft.com/office/drawing/2014/main" id="{00000000-0008-0000-0E00-0000E3010000}"/>
            </a:ext>
          </a:extLst>
        </xdr:cNvPr>
        <xdr:cNvSpPr/>
      </xdr:nvSpPr>
      <xdr:spPr>
        <a:xfrm>
          <a:off x="21272500" y="668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46627</xdr:rowOff>
    </xdr:from>
    <xdr:to>
      <xdr:col>107</xdr:col>
      <xdr:colOff>101600</xdr:colOff>
      <xdr:row>39</xdr:row>
      <xdr:rowOff>148227</xdr:rowOff>
    </xdr:to>
    <xdr:sp macro="" textlink="">
      <xdr:nvSpPr>
        <xdr:cNvPr id="484" name="フローチャート: 判断 483">
          <a:extLst>
            <a:ext uri="{FF2B5EF4-FFF2-40B4-BE49-F238E27FC236}">
              <a16:creationId xmlns:a16="http://schemas.microsoft.com/office/drawing/2014/main" id="{00000000-0008-0000-0E00-0000E4010000}"/>
            </a:ext>
          </a:extLst>
        </xdr:cNvPr>
        <xdr:cNvSpPr/>
      </xdr:nvSpPr>
      <xdr:spPr>
        <a:xfrm>
          <a:off x="20383500" y="673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149497</xdr:rowOff>
    </xdr:from>
    <xdr:to>
      <xdr:col>102</xdr:col>
      <xdr:colOff>165100</xdr:colOff>
      <xdr:row>39</xdr:row>
      <xdr:rowOff>79647</xdr:rowOff>
    </xdr:to>
    <xdr:sp macro="" textlink="">
      <xdr:nvSpPr>
        <xdr:cNvPr id="485" name="フローチャート: 判断 484">
          <a:extLst>
            <a:ext uri="{FF2B5EF4-FFF2-40B4-BE49-F238E27FC236}">
              <a16:creationId xmlns:a16="http://schemas.microsoft.com/office/drawing/2014/main" id="{00000000-0008-0000-0E00-0000E5010000}"/>
            </a:ext>
          </a:extLst>
        </xdr:cNvPr>
        <xdr:cNvSpPr/>
      </xdr:nvSpPr>
      <xdr:spPr>
        <a:xfrm>
          <a:off x="19494500" y="66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107043</xdr:rowOff>
    </xdr:from>
    <xdr:to>
      <xdr:col>98</xdr:col>
      <xdr:colOff>38100</xdr:colOff>
      <xdr:row>39</xdr:row>
      <xdr:rowOff>37193</xdr:rowOff>
    </xdr:to>
    <xdr:sp macro="" textlink="">
      <xdr:nvSpPr>
        <xdr:cNvPr id="486" name="フローチャート: 判断 485">
          <a:extLst>
            <a:ext uri="{FF2B5EF4-FFF2-40B4-BE49-F238E27FC236}">
              <a16:creationId xmlns:a16="http://schemas.microsoft.com/office/drawing/2014/main" id="{00000000-0008-0000-0E00-0000E6010000}"/>
            </a:ext>
          </a:extLst>
        </xdr:cNvPr>
        <xdr:cNvSpPr/>
      </xdr:nvSpPr>
      <xdr:spPr>
        <a:xfrm>
          <a:off x="18605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E00-0000E7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E00-0000E9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E00-0000EA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E00-0000EB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159294</xdr:rowOff>
    </xdr:from>
    <xdr:to>
      <xdr:col>116</xdr:col>
      <xdr:colOff>114300</xdr:colOff>
      <xdr:row>40</xdr:row>
      <xdr:rowOff>89444</xdr:rowOff>
    </xdr:to>
    <xdr:sp macro="" textlink="">
      <xdr:nvSpPr>
        <xdr:cNvPr id="492" name="楕円 491">
          <a:extLst>
            <a:ext uri="{FF2B5EF4-FFF2-40B4-BE49-F238E27FC236}">
              <a16:creationId xmlns:a16="http://schemas.microsoft.com/office/drawing/2014/main" id="{00000000-0008-0000-0E00-0000EC010000}"/>
            </a:ext>
          </a:extLst>
        </xdr:cNvPr>
        <xdr:cNvSpPr/>
      </xdr:nvSpPr>
      <xdr:spPr>
        <a:xfrm>
          <a:off x="22110700" y="684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137721</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00000000-0008-0000-0E00-0000ED010000}"/>
            </a:ext>
          </a:extLst>
        </xdr:cNvPr>
        <xdr:cNvSpPr txBox="1"/>
      </xdr:nvSpPr>
      <xdr:spPr>
        <a:xfrm>
          <a:off x="22199600" y="682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169091</xdr:rowOff>
    </xdr:from>
    <xdr:to>
      <xdr:col>112</xdr:col>
      <xdr:colOff>38100</xdr:colOff>
      <xdr:row>40</xdr:row>
      <xdr:rowOff>99241</xdr:rowOff>
    </xdr:to>
    <xdr:sp macro="" textlink="">
      <xdr:nvSpPr>
        <xdr:cNvPr id="494" name="楕円 493">
          <a:extLst>
            <a:ext uri="{FF2B5EF4-FFF2-40B4-BE49-F238E27FC236}">
              <a16:creationId xmlns:a16="http://schemas.microsoft.com/office/drawing/2014/main" id="{00000000-0008-0000-0E00-0000EE010000}"/>
            </a:ext>
          </a:extLst>
        </xdr:cNvPr>
        <xdr:cNvSpPr/>
      </xdr:nvSpPr>
      <xdr:spPr>
        <a:xfrm>
          <a:off x="21272500" y="685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38644</xdr:rowOff>
    </xdr:from>
    <xdr:to>
      <xdr:col>116</xdr:col>
      <xdr:colOff>63500</xdr:colOff>
      <xdr:row>40</xdr:row>
      <xdr:rowOff>48441</xdr:rowOff>
    </xdr:to>
    <xdr:cxnSp macro="">
      <xdr:nvCxnSpPr>
        <xdr:cNvPr id="495" name="直線コネクタ 494">
          <a:extLst>
            <a:ext uri="{FF2B5EF4-FFF2-40B4-BE49-F238E27FC236}">
              <a16:creationId xmlns:a16="http://schemas.microsoft.com/office/drawing/2014/main" id="{00000000-0008-0000-0E00-0000EF010000}"/>
            </a:ext>
          </a:extLst>
        </xdr:cNvPr>
        <xdr:cNvCxnSpPr/>
      </xdr:nvCxnSpPr>
      <xdr:spPr>
        <a:xfrm flipV="1">
          <a:off x="21323300" y="6896644"/>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7438</xdr:rowOff>
    </xdr:from>
    <xdr:to>
      <xdr:col>107</xdr:col>
      <xdr:colOff>101600</xdr:colOff>
      <xdr:row>40</xdr:row>
      <xdr:rowOff>109038</xdr:rowOff>
    </xdr:to>
    <xdr:sp macro="" textlink="">
      <xdr:nvSpPr>
        <xdr:cNvPr id="496" name="楕円 495">
          <a:extLst>
            <a:ext uri="{FF2B5EF4-FFF2-40B4-BE49-F238E27FC236}">
              <a16:creationId xmlns:a16="http://schemas.microsoft.com/office/drawing/2014/main" id="{00000000-0008-0000-0E00-0000F0010000}"/>
            </a:ext>
          </a:extLst>
        </xdr:cNvPr>
        <xdr:cNvSpPr/>
      </xdr:nvSpPr>
      <xdr:spPr>
        <a:xfrm>
          <a:off x="20383500" y="686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48441</xdr:rowOff>
    </xdr:from>
    <xdr:to>
      <xdr:col>111</xdr:col>
      <xdr:colOff>177800</xdr:colOff>
      <xdr:row>40</xdr:row>
      <xdr:rowOff>58238</xdr:rowOff>
    </xdr:to>
    <xdr:cxnSp macro="">
      <xdr:nvCxnSpPr>
        <xdr:cNvPr id="497" name="直線コネクタ 496">
          <a:extLst>
            <a:ext uri="{FF2B5EF4-FFF2-40B4-BE49-F238E27FC236}">
              <a16:creationId xmlns:a16="http://schemas.microsoft.com/office/drawing/2014/main" id="{00000000-0008-0000-0E00-0000F1010000}"/>
            </a:ext>
          </a:extLst>
        </xdr:cNvPr>
        <xdr:cNvCxnSpPr/>
      </xdr:nvCxnSpPr>
      <xdr:spPr>
        <a:xfrm flipV="1">
          <a:off x="20434300" y="6906441"/>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15603</xdr:rowOff>
    </xdr:from>
    <xdr:to>
      <xdr:col>102</xdr:col>
      <xdr:colOff>165100</xdr:colOff>
      <xdr:row>40</xdr:row>
      <xdr:rowOff>117203</xdr:rowOff>
    </xdr:to>
    <xdr:sp macro="" textlink="">
      <xdr:nvSpPr>
        <xdr:cNvPr id="498" name="楕円 497">
          <a:extLst>
            <a:ext uri="{FF2B5EF4-FFF2-40B4-BE49-F238E27FC236}">
              <a16:creationId xmlns:a16="http://schemas.microsoft.com/office/drawing/2014/main" id="{00000000-0008-0000-0E00-0000F2010000}"/>
            </a:ext>
          </a:extLst>
        </xdr:cNvPr>
        <xdr:cNvSpPr/>
      </xdr:nvSpPr>
      <xdr:spPr>
        <a:xfrm>
          <a:off x="19494500" y="687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58238</xdr:rowOff>
    </xdr:from>
    <xdr:to>
      <xdr:col>107</xdr:col>
      <xdr:colOff>50800</xdr:colOff>
      <xdr:row>40</xdr:row>
      <xdr:rowOff>66403</xdr:rowOff>
    </xdr:to>
    <xdr:cxnSp macro="">
      <xdr:nvCxnSpPr>
        <xdr:cNvPr id="499" name="直線コネクタ 498">
          <a:extLst>
            <a:ext uri="{FF2B5EF4-FFF2-40B4-BE49-F238E27FC236}">
              <a16:creationId xmlns:a16="http://schemas.microsoft.com/office/drawing/2014/main" id="{00000000-0008-0000-0E00-0000F3010000}"/>
            </a:ext>
          </a:extLst>
        </xdr:cNvPr>
        <xdr:cNvCxnSpPr/>
      </xdr:nvCxnSpPr>
      <xdr:spPr>
        <a:xfrm flipV="1">
          <a:off x="19545300" y="6916238"/>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23767</xdr:rowOff>
    </xdr:from>
    <xdr:to>
      <xdr:col>98</xdr:col>
      <xdr:colOff>38100</xdr:colOff>
      <xdr:row>40</xdr:row>
      <xdr:rowOff>125367</xdr:rowOff>
    </xdr:to>
    <xdr:sp macro="" textlink="">
      <xdr:nvSpPr>
        <xdr:cNvPr id="500" name="楕円 499">
          <a:extLst>
            <a:ext uri="{FF2B5EF4-FFF2-40B4-BE49-F238E27FC236}">
              <a16:creationId xmlns:a16="http://schemas.microsoft.com/office/drawing/2014/main" id="{00000000-0008-0000-0E00-0000F4010000}"/>
            </a:ext>
          </a:extLst>
        </xdr:cNvPr>
        <xdr:cNvSpPr/>
      </xdr:nvSpPr>
      <xdr:spPr>
        <a:xfrm>
          <a:off x="18605500" y="688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66403</xdr:rowOff>
    </xdr:from>
    <xdr:to>
      <xdr:col>102</xdr:col>
      <xdr:colOff>114300</xdr:colOff>
      <xdr:row>40</xdr:row>
      <xdr:rowOff>74567</xdr:rowOff>
    </xdr:to>
    <xdr:cxnSp macro="">
      <xdr:nvCxnSpPr>
        <xdr:cNvPr id="501" name="直線コネクタ 500">
          <a:extLst>
            <a:ext uri="{FF2B5EF4-FFF2-40B4-BE49-F238E27FC236}">
              <a16:creationId xmlns:a16="http://schemas.microsoft.com/office/drawing/2014/main" id="{00000000-0008-0000-0E00-0000F5010000}"/>
            </a:ext>
          </a:extLst>
        </xdr:cNvPr>
        <xdr:cNvCxnSpPr/>
      </xdr:nvCxnSpPr>
      <xdr:spPr>
        <a:xfrm flipV="1">
          <a:off x="18656300" y="692440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119034</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00000000-0008-0000-0E00-0000F6010000}"/>
            </a:ext>
          </a:extLst>
        </xdr:cNvPr>
        <xdr:cNvSpPr txBox="1"/>
      </xdr:nvSpPr>
      <xdr:spPr>
        <a:xfrm>
          <a:off x="21075727" y="646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164754</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00000000-0008-0000-0E00-0000F7010000}"/>
            </a:ext>
          </a:extLst>
        </xdr:cNvPr>
        <xdr:cNvSpPr txBox="1"/>
      </xdr:nvSpPr>
      <xdr:spPr>
        <a:xfrm>
          <a:off x="20199427" y="650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96174</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00000000-0008-0000-0E00-0000F8010000}"/>
            </a:ext>
          </a:extLst>
        </xdr:cNvPr>
        <xdr:cNvSpPr txBox="1"/>
      </xdr:nvSpPr>
      <xdr:spPr>
        <a:xfrm>
          <a:off x="19310427" y="643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53720</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00000000-0008-0000-0E00-0000F9010000}"/>
            </a:ext>
          </a:extLst>
        </xdr:cNvPr>
        <xdr:cNvSpPr txBox="1"/>
      </xdr:nvSpPr>
      <xdr:spPr>
        <a:xfrm>
          <a:off x="18421427" y="639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90368</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00000000-0008-0000-0E00-0000FA010000}"/>
            </a:ext>
          </a:extLst>
        </xdr:cNvPr>
        <xdr:cNvSpPr txBox="1"/>
      </xdr:nvSpPr>
      <xdr:spPr>
        <a:xfrm>
          <a:off x="21075727" y="6948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100165</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00000000-0008-0000-0E00-0000FB010000}"/>
            </a:ext>
          </a:extLst>
        </xdr:cNvPr>
        <xdr:cNvSpPr txBox="1"/>
      </xdr:nvSpPr>
      <xdr:spPr>
        <a:xfrm>
          <a:off x="20199427" y="695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108330</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00000000-0008-0000-0E00-0000FC010000}"/>
            </a:ext>
          </a:extLst>
        </xdr:cNvPr>
        <xdr:cNvSpPr txBox="1"/>
      </xdr:nvSpPr>
      <xdr:spPr>
        <a:xfrm>
          <a:off x="19310427" y="6966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116494</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00000000-0008-0000-0E00-0000FD010000}"/>
            </a:ext>
          </a:extLst>
        </xdr:cNvPr>
        <xdr:cNvSpPr txBox="1"/>
      </xdr:nvSpPr>
      <xdr:spPr>
        <a:xfrm>
          <a:off x="18421427" y="6974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00000000-0008-0000-0E00-000003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00000000-0008-0000-0E00-000004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00000000-0008-0000-0E00-000005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00000000-0008-0000-0E00-000006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00000000-0008-0000-0E00-000008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6" name="テキスト ボックス 525">
          <a:extLst>
            <a:ext uri="{FF2B5EF4-FFF2-40B4-BE49-F238E27FC236}">
              <a16:creationId xmlns:a16="http://schemas.microsoft.com/office/drawing/2014/main" id="{00000000-0008-0000-0E00-00000E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id="{00000000-0008-0000-0E00-000016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78377</xdr:rowOff>
    </xdr:from>
    <xdr:to>
      <xdr:col>85</xdr:col>
      <xdr:colOff>126364</xdr:colOff>
      <xdr:row>64</xdr:row>
      <xdr:rowOff>1633</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flipV="1">
          <a:off x="16318864" y="9679577"/>
          <a:ext cx="0" cy="129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5460</xdr:rowOff>
    </xdr:from>
    <xdr:ext cx="405111" cy="259045"/>
    <xdr:sp macro="" textlink="">
      <xdr:nvSpPr>
        <xdr:cNvPr id="536" name="【学校施設】&#10;有形固定資産減価償却率最小値テキスト">
          <a:extLst>
            <a:ext uri="{FF2B5EF4-FFF2-40B4-BE49-F238E27FC236}">
              <a16:creationId xmlns:a16="http://schemas.microsoft.com/office/drawing/2014/main" id="{00000000-0008-0000-0E00-000018020000}"/>
            </a:ext>
          </a:extLst>
        </xdr:cNvPr>
        <xdr:cNvSpPr txBox="1"/>
      </xdr:nvSpPr>
      <xdr:spPr>
        <a:xfrm>
          <a:off x="16357600" y="10978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1633</xdr:rowOff>
    </xdr:from>
    <xdr:to>
      <xdr:col>86</xdr:col>
      <xdr:colOff>25400</xdr:colOff>
      <xdr:row>64</xdr:row>
      <xdr:rowOff>1633</xdr:rowOff>
    </xdr:to>
    <xdr:cxnSp macro="">
      <xdr:nvCxnSpPr>
        <xdr:cNvPr id="537" name="直線コネクタ 536">
          <a:extLst>
            <a:ext uri="{FF2B5EF4-FFF2-40B4-BE49-F238E27FC236}">
              <a16:creationId xmlns:a16="http://schemas.microsoft.com/office/drawing/2014/main" id="{00000000-0008-0000-0E00-000019020000}"/>
            </a:ext>
          </a:extLst>
        </xdr:cNvPr>
        <xdr:cNvCxnSpPr/>
      </xdr:nvCxnSpPr>
      <xdr:spPr>
        <a:xfrm>
          <a:off x="16230600" y="10974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25054</xdr:rowOff>
    </xdr:from>
    <xdr:ext cx="405111" cy="259045"/>
    <xdr:sp macro="" textlink="">
      <xdr:nvSpPr>
        <xdr:cNvPr id="538" name="【学校施設】&#10;有形固定資産減価償却率最大値テキスト">
          <a:extLst>
            <a:ext uri="{FF2B5EF4-FFF2-40B4-BE49-F238E27FC236}">
              <a16:creationId xmlns:a16="http://schemas.microsoft.com/office/drawing/2014/main" id="{00000000-0008-0000-0E00-00001A020000}"/>
            </a:ext>
          </a:extLst>
        </xdr:cNvPr>
        <xdr:cNvSpPr txBox="1"/>
      </xdr:nvSpPr>
      <xdr:spPr>
        <a:xfrm>
          <a:off x="16357600" y="945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78377</xdr:rowOff>
    </xdr:from>
    <xdr:to>
      <xdr:col>86</xdr:col>
      <xdr:colOff>25400</xdr:colOff>
      <xdr:row>56</xdr:row>
      <xdr:rowOff>78377</xdr:rowOff>
    </xdr:to>
    <xdr:cxnSp macro="">
      <xdr:nvCxnSpPr>
        <xdr:cNvPr id="539" name="直線コネクタ 538">
          <a:extLst>
            <a:ext uri="{FF2B5EF4-FFF2-40B4-BE49-F238E27FC236}">
              <a16:creationId xmlns:a16="http://schemas.microsoft.com/office/drawing/2014/main" id="{00000000-0008-0000-0E00-00001B020000}"/>
            </a:ext>
          </a:extLst>
        </xdr:cNvPr>
        <xdr:cNvCxnSpPr/>
      </xdr:nvCxnSpPr>
      <xdr:spPr>
        <a:xfrm>
          <a:off x="16230600" y="967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11265</xdr:rowOff>
    </xdr:from>
    <xdr:ext cx="405111" cy="259045"/>
    <xdr:sp macro="" textlink="">
      <xdr:nvSpPr>
        <xdr:cNvPr id="540" name="【学校施設】&#10;有形固定資産減価償却率平均値テキスト">
          <a:extLst>
            <a:ext uri="{FF2B5EF4-FFF2-40B4-BE49-F238E27FC236}">
              <a16:creationId xmlns:a16="http://schemas.microsoft.com/office/drawing/2014/main" id="{00000000-0008-0000-0E00-00001C020000}"/>
            </a:ext>
          </a:extLst>
        </xdr:cNvPr>
        <xdr:cNvSpPr txBox="1"/>
      </xdr:nvSpPr>
      <xdr:spPr>
        <a:xfrm>
          <a:off x="16357600" y="10298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159838</xdr:rowOff>
    </xdr:from>
    <xdr:to>
      <xdr:col>85</xdr:col>
      <xdr:colOff>177800</xdr:colOff>
      <xdr:row>61</xdr:row>
      <xdr:rowOff>89988</xdr:rowOff>
    </xdr:to>
    <xdr:sp macro="" textlink="">
      <xdr:nvSpPr>
        <xdr:cNvPr id="541" name="フローチャート: 判断 540">
          <a:extLst>
            <a:ext uri="{FF2B5EF4-FFF2-40B4-BE49-F238E27FC236}">
              <a16:creationId xmlns:a16="http://schemas.microsoft.com/office/drawing/2014/main" id="{00000000-0008-0000-0E00-00001D020000}"/>
            </a:ext>
          </a:extLst>
        </xdr:cNvPr>
        <xdr:cNvSpPr/>
      </xdr:nvSpPr>
      <xdr:spPr>
        <a:xfrm>
          <a:off x="16268700" y="104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143510</xdr:rowOff>
    </xdr:from>
    <xdr:to>
      <xdr:col>81</xdr:col>
      <xdr:colOff>101600</xdr:colOff>
      <xdr:row>61</xdr:row>
      <xdr:rowOff>73660</xdr:rowOff>
    </xdr:to>
    <xdr:sp macro="" textlink="">
      <xdr:nvSpPr>
        <xdr:cNvPr id="542" name="フローチャート: 判断 541">
          <a:extLst>
            <a:ext uri="{FF2B5EF4-FFF2-40B4-BE49-F238E27FC236}">
              <a16:creationId xmlns:a16="http://schemas.microsoft.com/office/drawing/2014/main" id="{00000000-0008-0000-0E00-00001E020000}"/>
            </a:ext>
          </a:extLst>
        </xdr:cNvPr>
        <xdr:cNvSpPr/>
      </xdr:nvSpPr>
      <xdr:spPr>
        <a:xfrm>
          <a:off x="15430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99423</xdr:rowOff>
    </xdr:from>
    <xdr:to>
      <xdr:col>76</xdr:col>
      <xdr:colOff>165100</xdr:colOff>
      <xdr:row>61</xdr:row>
      <xdr:rowOff>29573</xdr:rowOff>
    </xdr:to>
    <xdr:sp macro="" textlink="">
      <xdr:nvSpPr>
        <xdr:cNvPr id="543" name="フローチャート: 判断 542">
          <a:extLst>
            <a:ext uri="{FF2B5EF4-FFF2-40B4-BE49-F238E27FC236}">
              <a16:creationId xmlns:a16="http://schemas.microsoft.com/office/drawing/2014/main" id="{00000000-0008-0000-0E00-00001F020000}"/>
            </a:ext>
          </a:extLst>
        </xdr:cNvPr>
        <xdr:cNvSpPr/>
      </xdr:nvSpPr>
      <xdr:spPr>
        <a:xfrm>
          <a:off x="14541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61867</xdr:rowOff>
    </xdr:from>
    <xdr:to>
      <xdr:col>72</xdr:col>
      <xdr:colOff>38100</xdr:colOff>
      <xdr:row>60</xdr:row>
      <xdr:rowOff>163467</xdr:rowOff>
    </xdr:to>
    <xdr:sp macro="" textlink="">
      <xdr:nvSpPr>
        <xdr:cNvPr id="544" name="フローチャート: 判断 543">
          <a:extLst>
            <a:ext uri="{FF2B5EF4-FFF2-40B4-BE49-F238E27FC236}">
              <a16:creationId xmlns:a16="http://schemas.microsoft.com/office/drawing/2014/main" id="{00000000-0008-0000-0E00-000020020000}"/>
            </a:ext>
          </a:extLst>
        </xdr:cNvPr>
        <xdr:cNvSpPr/>
      </xdr:nvSpPr>
      <xdr:spPr>
        <a:xfrm>
          <a:off x="13652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545" name="フローチャート: 判断 544">
          <a:extLst>
            <a:ext uri="{FF2B5EF4-FFF2-40B4-BE49-F238E27FC236}">
              <a16:creationId xmlns:a16="http://schemas.microsoft.com/office/drawing/2014/main" id="{00000000-0008-0000-0E00-000021020000}"/>
            </a:ext>
          </a:extLst>
        </xdr:cNvPr>
        <xdr:cNvSpPr/>
      </xdr:nvSpPr>
      <xdr:spPr>
        <a:xfrm>
          <a:off x="12763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E00-000022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E00-000023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E00-000024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E00-000025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E00-000026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110853</xdr:rowOff>
    </xdr:from>
    <xdr:to>
      <xdr:col>85</xdr:col>
      <xdr:colOff>177800</xdr:colOff>
      <xdr:row>62</xdr:row>
      <xdr:rowOff>41003</xdr:rowOff>
    </xdr:to>
    <xdr:sp macro="" textlink="">
      <xdr:nvSpPr>
        <xdr:cNvPr id="551" name="楕円 550">
          <a:extLst>
            <a:ext uri="{FF2B5EF4-FFF2-40B4-BE49-F238E27FC236}">
              <a16:creationId xmlns:a16="http://schemas.microsoft.com/office/drawing/2014/main" id="{00000000-0008-0000-0E00-000027020000}"/>
            </a:ext>
          </a:extLst>
        </xdr:cNvPr>
        <xdr:cNvSpPr/>
      </xdr:nvSpPr>
      <xdr:spPr>
        <a:xfrm>
          <a:off x="16268700" y="1056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89280</xdr:rowOff>
    </xdr:from>
    <xdr:ext cx="405111" cy="259045"/>
    <xdr:sp macro="" textlink="">
      <xdr:nvSpPr>
        <xdr:cNvPr id="552" name="【学校施設】&#10;有形固定資産減価償却率該当値テキスト">
          <a:extLst>
            <a:ext uri="{FF2B5EF4-FFF2-40B4-BE49-F238E27FC236}">
              <a16:creationId xmlns:a16="http://schemas.microsoft.com/office/drawing/2014/main" id="{00000000-0008-0000-0E00-000028020000}"/>
            </a:ext>
          </a:extLst>
        </xdr:cNvPr>
        <xdr:cNvSpPr txBox="1"/>
      </xdr:nvSpPr>
      <xdr:spPr>
        <a:xfrm>
          <a:off x="16357600"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99423</xdr:rowOff>
    </xdr:from>
    <xdr:to>
      <xdr:col>81</xdr:col>
      <xdr:colOff>101600</xdr:colOff>
      <xdr:row>62</xdr:row>
      <xdr:rowOff>29573</xdr:rowOff>
    </xdr:to>
    <xdr:sp macro="" textlink="">
      <xdr:nvSpPr>
        <xdr:cNvPr id="553" name="楕円 552">
          <a:extLst>
            <a:ext uri="{FF2B5EF4-FFF2-40B4-BE49-F238E27FC236}">
              <a16:creationId xmlns:a16="http://schemas.microsoft.com/office/drawing/2014/main" id="{00000000-0008-0000-0E00-000029020000}"/>
            </a:ext>
          </a:extLst>
        </xdr:cNvPr>
        <xdr:cNvSpPr/>
      </xdr:nvSpPr>
      <xdr:spPr>
        <a:xfrm>
          <a:off x="15430500" y="1055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150223</xdr:rowOff>
    </xdr:from>
    <xdr:to>
      <xdr:col>85</xdr:col>
      <xdr:colOff>127000</xdr:colOff>
      <xdr:row>61</xdr:row>
      <xdr:rowOff>161653</xdr:rowOff>
    </xdr:to>
    <xdr:cxnSp macro="">
      <xdr:nvCxnSpPr>
        <xdr:cNvPr id="554" name="直線コネクタ 553">
          <a:extLst>
            <a:ext uri="{FF2B5EF4-FFF2-40B4-BE49-F238E27FC236}">
              <a16:creationId xmlns:a16="http://schemas.microsoft.com/office/drawing/2014/main" id="{00000000-0008-0000-0E00-00002A020000}"/>
            </a:ext>
          </a:extLst>
        </xdr:cNvPr>
        <xdr:cNvCxnSpPr/>
      </xdr:nvCxnSpPr>
      <xdr:spPr>
        <a:xfrm>
          <a:off x="15481300" y="10608673"/>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63500</xdr:rowOff>
    </xdr:from>
    <xdr:to>
      <xdr:col>76</xdr:col>
      <xdr:colOff>165100</xdr:colOff>
      <xdr:row>61</xdr:row>
      <xdr:rowOff>165100</xdr:rowOff>
    </xdr:to>
    <xdr:sp macro="" textlink="">
      <xdr:nvSpPr>
        <xdr:cNvPr id="555" name="楕円 554">
          <a:extLst>
            <a:ext uri="{FF2B5EF4-FFF2-40B4-BE49-F238E27FC236}">
              <a16:creationId xmlns:a16="http://schemas.microsoft.com/office/drawing/2014/main" id="{00000000-0008-0000-0E00-00002B020000}"/>
            </a:ext>
          </a:extLst>
        </xdr:cNvPr>
        <xdr:cNvSpPr/>
      </xdr:nvSpPr>
      <xdr:spPr>
        <a:xfrm>
          <a:off x="14541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114300</xdr:rowOff>
    </xdr:from>
    <xdr:to>
      <xdr:col>81</xdr:col>
      <xdr:colOff>50800</xdr:colOff>
      <xdr:row>61</xdr:row>
      <xdr:rowOff>150223</xdr:rowOff>
    </xdr:to>
    <xdr:cxnSp macro="">
      <xdr:nvCxnSpPr>
        <xdr:cNvPr id="556" name="直線コネクタ 555">
          <a:extLst>
            <a:ext uri="{FF2B5EF4-FFF2-40B4-BE49-F238E27FC236}">
              <a16:creationId xmlns:a16="http://schemas.microsoft.com/office/drawing/2014/main" id="{00000000-0008-0000-0E00-00002C020000}"/>
            </a:ext>
          </a:extLst>
        </xdr:cNvPr>
        <xdr:cNvCxnSpPr/>
      </xdr:nvCxnSpPr>
      <xdr:spPr>
        <a:xfrm>
          <a:off x="14592300" y="1057275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25944</xdr:rowOff>
    </xdr:from>
    <xdr:to>
      <xdr:col>72</xdr:col>
      <xdr:colOff>38100</xdr:colOff>
      <xdr:row>61</xdr:row>
      <xdr:rowOff>127544</xdr:rowOff>
    </xdr:to>
    <xdr:sp macro="" textlink="">
      <xdr:nvSpPr>
        <xdr:cNvPr id="557" name="楕円 556">
          <a:extLst>
            <a:ext uri="{FF2B5EF4-FFF2-40B4-BE49-F238E27FC236}">
              <a16:creationId xmlns:a16="http://schemas.microsoft.com/office/drawing/2014/main" id="{00000000-0008-0000-0E00-00002D020000}"/>
            </a:ext>
          </a:extLst>
        </xdr:cNvPr>
        <xdr:cNvSpPr/>
      </xdr:nvSpPr>
      <xdr:spPr>
        <a:xfrm>
          <a:off x="13652500" y="1048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76744</xdr:rowOff>
    </xdr:from>
    <xdr:to>
      <xdr:col>76</xdr:col>
      <xdr:colOff>114300</xdr:colOff>
      <xdr:row>61</xdr:row>
      <xdr:rowOff>114300</xdr:rowOff>
    </xdr:to>
    <xdr:cxnSp macro="">
      <xdr:nvCxnSpPr>
        <xdr:cNvPr id="558" name="直線コネクタ 557">
          <a:extLst>
            <a:ext uri="{FF2B5EF4-FFF2-40B4-BE49-F238E27FC236}">
              <a16:creationId xmlns:a16="http://schemas.microsoft.com/office/drawing/2014/main" id="{00000000-0008-0000-0E00-00002E020000}"/>
            </a:ext>
          </a:extLst>
        </xdr:cNvPr>
        <xdr:cNvCxnSpPr/>
      </xdr:nvCxnSpPr>
      <xdr:spPr>
        <a:xfrm>
          <a:off x="13703300" y="1053519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161472</xdr:rowOff>
    </xdr:from>
    <xdr:to>
      <xdr:col>67</xdr:col>
      <xdr:colOff>101600</xdr:colOff>
      <xdr:row>61</xdr:row>
      <xdr:rowOff>91622</xdr:rowOff>
    </xdr:to>
    <xdr:sp macro="" textlink="">
      <xdr:nvSpPr>
        <xdr:cNvPr id="559" name="楕円 558">
          <a:extLst>
            <a:ext uri="{FF2B5EF4-FFF2-40B4-BE49-F238E27FC236}">
              <a16:creationId xmlns:a16="http://schemas.microsoft.com/office/drawing/2014/main" id="{00000000-0008-0000-0E00-00002F020000}"/>
            </a:ext>
          </a:extLst>
        </xdr:cNvPr>
        <xdr:cNvSpPr/>
      </xdr:nvSpPr>
      <xdr:spPr>
        <a:xfrm>
          <a:off x="12763500" y="1044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40822</xdr:rowOff>
    </xdr:from>
    <xdr:to>
      <xdr:col>71</xdr:col>
      <xdr:colOff>177800</xdr:colOff>
      <xdr:row>61</xdr:row>
      <xdr:rowOff>76744</xdr:rowOff>
    </xdr:to>
    <xdr:cxnSp macro="">
      <xdr:nvCxnSpPr>
        <xdr:cNvPr id="560" name="直線コネクタ 559">
          <a:extLst>
            <a:ext uri="{FF2B5EF4-FFF2-40B4-BE49-F238E27FC236}">
              <a16:creationId xmlns:a16="http://schemas.microsoft.com/office/drawing/2014/main" id="{00000000-0008-0000-0E00-000030020000}"/>
            </a:ext>
          </a:extLst>
        </xdr:cNvPr>
        <xdr:cNvCxnSpPr/>
      </xdr:nvCxnSpPr>
      <xdr:spPr>
        <a:xfrm>
          <a:off x="12814300" y="1049927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90187</xdr:rowOff>
    </xdr:from>
    <xdr:ext cx="405111" cy="259045"/>
    <xdr:sp macro="" textlink="">
      <xdr:nvSpPr>
        <xdr:cNvPr id="561" name="n_1aveValue【学校施設】&#10;有形固定資産減価償却率">
          <a:extLst>
            <a:ext uri="{FF2B5EF4-FFF2-40B4-BE49-F238E27FC236}">
              <a16:creationId xmlns:a16="http://schemas.microsoft.com/office/drawing/2014/main" id="{00000000-0008-0000-0E00-000031020000}"/>
            </a:ext>
          </a:extLst>
        </xdr:cNvPr>
        <xdr:cNvSpPr txBox="1"/>
      </xdr:nvSpPr>
      <xdr:spPr>
        <a:xfrm>
          <a:off x="15266044" y="1020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46100</xdr:rowOff>
    </xdr:from>
    <xdr:ext cx="405111" cy="259045"/>
    <xdr:sp macro="" textlink="">
      <xdr:nvSpPr>
        <xdr:cNvPr id="562" name="n_2aveValue【学校施設】&#10;有形固定資産減価償却率">
          <a:extLst>
            <a:ext uri="{FF2B5EF4-FFF2-40B4-BE49-F238E27FC236}">
              <a16:creationId xmlns:a16="http://schemas.microsoft.com/office/drawing/2014/main" id="{00000000-0008-0000-0E00-000032020000}"/>
            </a:ext>
          </a:extLst>
        </xdr:cNvPr>
        <xdr:cNvSpPr txBox="1"/>
      </xdr:nvSpPr>
      <xdr:spPr>
        <a:xfrm>
          <a:off x="14389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8544</xdr:rowOff>
    </xdr:from>
    <xdr:ext cx="405111" cy="259045"/>
    <xdr:sp macro="" textlink="">
      <xdr:nvSpPr>
        <xdr:cNvPr id="563" name="n_3aveValue【学校施設】&#10;有形固定資産減価償却率">
          <a:extLst>
            <a:ext uri="{FF2B5EF4-FFF2-40B4-BE49-F238E27FC236}">
              <a16:creationId xmlns:a16="http://schemas.microsoft.com/office/drawing/2014/main" id="{00000000-0008-0000-0E00-000033020000}"/>
            </a:ext>
          </a:extLst>
        </xdr:cNvPr>
        <xdr:cNvSpPr txBox="1"/>
      </xdr:nvSpPr>
      <xdr:spPr>
        <a:xfrm>
          <a:off x="13500744" y="1012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170197</xdr:rowOff>
    </xdr:from>
    <xdr:ext cx="405111" cy="259045"/>
    <xdr:sp macro="" textlink="">
      <xdr:nvSpPr>
        <xdr:cNvPr id="564" name="n_4aveValue【学校施設】&#10;有形固定資産減価償却率">
          <a:extLst>
            <a:ext uri="{FF2B5EF4-FFF2-40B4-BE49-F238E27FC236}">
              <a16:creationId xmlns:a16="http://schemas.microsoft.com/office/drawing/2014/main" id="{00000000-0008-0000-0E00-000034020000}"/>
            </a:ext>
          </a:extLst>
        </xdr:cNvPr>
        <xdr:cNvSpPr txBox="1"/>
      </xdr:nvSpPr>
      <xdr:spPr>
        <a:xfrm>
          <a:off x="12611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20700</xdr:rowOff>
    </xdr:from>
    <xdr:ext cx="405111" cy="259045"/>
    <xdr:sp macro="" textlink="">
      <xdr:nvSpPr>
        <xdr:cNvPr id="565" name="n_1mainValue【学校施設】&#10;有形固定資産減価償却率">
          <a:extLst>
            <a:ext uri="{FF2B5EF4-FFF2-40B4-BE49-F238E27FC236}">
              <a16:creationId xmlns:a16="http://schemas.microsoft.com/office/drawing/2014/main" id="{00000000-0008-0000-0E00-000035020000}"/>
            </a:ext>
          </a:extLst>
        </xdr:cNvPr>
        <xdr:cNvSpPr txBox="1"/>
      </xdr:nvSpPr>
      <xdr:spPr>
        <a:xfrm>
          <a:off x="15266044" y="1065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156227</xdr:rowOff>
    </xdr:from>
    <xdr:ext cx="405111" cy="259045"/>
    <xdr:sp macro="" textlink="">
      <xdr:nvSpPr>
        <xdr:cNvPr id="566" name="n_2mainValue【学校施設】&#10;有形固定資産減価償却率">
          <a:extLst>
            <a:ext uri="{FF2B5EF4-FFF2-40B4-BE49-F238E27FC236}">
              <a16:creationId xmlns:a16="http://schemas.microsoft.com/office/drawing/2014/main" id="{00000000-0008-0000-0E00-000036020000}"/>
            </a:ext>
          </a:extLst>
        </xdr:cNvPr>
        <xdr:cNvSpPr txBox="1"/>
      </xdr:nvSpPr>
      <xdr:spPr>
        <a:xfrm>
          <a:off x="143897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118671</xdr:rowOff>
    </xdr:from>
    <xdr:ext cx="405111" cy="259045"/>
    <xdr:sp macro="" textlink="">
      <xdr:nvSpPr>
        <xdr:cNvPr id="567" name="n_3mainValue【学校施設】&#10;有形固定資産減価償却率">
          <a:extLst>
            <a:ext uri="{FF2B5EF4-FFF2-40B4-BE49-F238E27FC236}">
              <a16:creationId xmlns:a16="http://schemas.microsoft.com/office/drawing/2014/main" id="{00000000-0008-0000-0E00-000037020000}"/>
            </a:ext>
          </a:extLst>
        </xdr:cNvPr>
        <xdr:cNvSpPr txBox="1"/>
      </xdr:nvSpPr>
      <xdr:spPr>
        <a:xfrm>
          <a:off x="13500744" y="1057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82749</xdr:rowOff>
    </xdr:from>
    <xdr:ext cx="405111" cy="259045"/>
    <xdr:sp macro="" textlink="">
      <xdr:nvSpPr>
        <xdr:cNvPr id="568" name="n_4mainValue【学校施設】&#10;有形固定資産減価償却率">
          <a:extLst>
            <a:ext uri="{FF2B5EF4-FFF2-40B4-BE49-F238E27FC236}">
              <a16:creationId xmlns:a16="http://schemas.microsoft.com/office/drawing/2014/main" id="{00000000-0008-0000-0E00-000038020000}"/>
            </a:ext>
          </a:extLst>
        </xdr:cNvPr>
        <xdr:cNvSpPr txBox="1"/>
      </xdr:nvSpPr>
      <xdr:spPr>
        <a:xfrm>
          <a:off x="12611744" y="1054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00000000-0008-0000-0E00-00003D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00000000-0008-0000-0E00-00003E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00000000-0008-0000-0E00-00003F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00000000-0008-0000-0E00-000040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00000000-0008-0000-0E00-000041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61</xdr:row>
      <xdr:rowOff>67327</xdr:rowOff>
    </xdr:from>
    <xdr:ext cx="531299"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7756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00000000-0008-0000-0E00-000047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a:extLst>
            <a:ext uri="{FF2B5EF4-FFF2-40B4-BE49-F238E27FC236}">
              <a16:creationId xmlns:a16="http://schemas.microsoft.com/office/drawing/2014/main" id="{00000000-0008-0000-0E00-000049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a:extLst>
            <a:ext uri="{FF2B5EF4-FFF2-40B4-BE49-F238E27FC236}">
              <a16:creationId xmlns:a16="http://schemas.microsoft.com/office/drawing/2014/main" id="{00000000-0008-0000-0E00-00004B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00000000-0008-0000-0E00-00004D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0" name="テキスト ボックス 589">
          <a:extLst>
            <a:ext uri="{FF2B5EF4-FFF2-40B4-BE49-F238E27FC236}">
              <a16:creationId xmlns:a16="http://schemas.microsoft.com/office/drawing/2014/main" id="{00000000-0008-0000-0E00-00004E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00000000-0008-0000-0E00-00004F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94031</xdr:rowOff>
    </xdr:from>
    <xdr:to>
      <xdr:col>116</xdr:col>
      <xdr:colOff>62864</xdr:colOff>
      <xdr:row>64</xdr:row>
      <xdr:rowOff>48234</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flipV="1">
          <a:off x="22160864" y="9523781"/>
          <a:ext cx="0" cy="149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52061</xdr:rowOff>
    </xdr:from>
    <xdr:ext cx="469744" cy="259045"/>
    <xdr:sp macro="" textlink="">
      <xdr:nvSpPr>
        <xdr:cNvPr id="593" name="【学校施設】&#10;一人当たり面積最小値テキスト">
          <a:extLst>
            <a:ext uri="{FF2B5EF4-FFF2-40B4-BE49-F238E27FC236}">
              <a16:creationId xmlns:a16="http://schemas.microsoft.com/office/drawing/2014/main" id="{00000000-0008-0000-0E00-000051020000}"/>
            </a:ext>
          </a:extLst>
        </xdr:cNvPr>
        <xdr:cNvSpPr txBox="1"/>
      </xdr:nvSpPr>
      <xdr:spPr>
        <a:xfrm>
          <a:off x="22199600" y="11024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48234</xdr:rowOff>
    </xdr:from>
    <xdr:to>
      <xdr:col>116</xdr:col>
      <xdr:colOff>152400</xdr:colOff>
      <xdr:row>64</xdr:row>
      <xdr:rowOff>48234</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a:off x="22072600" y="1102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40708</xdr:rowOff>
    </xdr:from>
    <xdr:ext cx="534377" cy="259045"/>
    <xdr:sp macro="" textlink="">
      <xdr:nvSpPr>
        <xdr:cNvPr id="595" name="【学校施設】&#10;一人当たり面積最大値テキスト">
          <a:extLst>
            <a:ext uri="{FF2B5EF4-FFF2-40B4-BE49-F238E27FC236}">
              <a16:creationId xmlns:a16="http://schemas.microsoft.com/office/drawing/2014/main" id="{00000000-0008-0000-0E00-000053020000}"/>
            </a:ext>
          </a:extLst>
        </xdr:cNvPr>
        <xdr:cNvSpPr txBox="1"/>
      </xdr:nvSpPr>
      <xdr:spPr>
        <a:xfrm>
          <a:off x="22199600" y="92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94031</xdr:rowOff>
    </xdr:from>
    <xdr:to>
      <xdr:col>116</xdr:col>
      <xdr:colOff>152400</xdr:colOff>
      <xdr:row>55</xdr:row>
      <xdr:rowOff>94031</xdr:rowOff>
    </xdr:to>
    <xdr:cxnSp macro="">
      <xdr:nvCxnSpPr>
        <xdr:cNvPr id="596" name="直線コネクタ 595">
          <a:extLst>
            <a:ext uri="{FF2B5EF4-FFF2-40B4-BE49-F238E27FC236}">
              <a16:creationId xmlns:a16="http://schemas.microsoft.com/office/drawing/2014/main" id="{00000000-0008-0000-0E00-000054020000}"/>
            </a:ext>
          </a:extLst>
        </xdr:cNvPr>
        <xdr:cNvCxnSpPr/>
      </xdr:nvCxnSpPr>
      <xdr:spPr>
        <a:xfrm>
          <a:off x="22072600" y="952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99255</xdr:rowOff>
    </xdr:from>
    <xdr:ext cx="469744" cy="259045"/>
    <xdr:sp macro="" textlink="">
      <xdr:nvSpPr>
        <xdr:cNvPr id="597" name="【学校施設】&#10;一人当たり面積平均値テキスト">
          <a:extLst>
            <a:ext uri="{FF2B5EF4-FFF2-40B4-BE49-F238E27FC236}">
              <a16:creationId xmlns:a16="http://schemas.microsoft.com/office/drawing/2014/main" id="{00000000-0008-0000-0E00-000055020000}"/>
            </a:ext>
          </a:extLst>
        </xdr:cNvPr>
        <xdr:cNvSpPr txBox="1"/>
      </xdr:nvSpPr>
      <xdr:spPr>
        <a:xfrm>
          <a:off x="22199600" y="107291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76378</xdr:rowOff>
    </xdr:from>
    <xdr:to>
      <xdr:col>116</xdr:col>
      <xdr:colOff>114300</xdr:colOff>
      <xdr:row>64</xdr:row>
      <xdr:rowOff>6528</xdr:rowOff>
    </xdr:to>
    <xdr:sp macro="" textlink="">
      <xdr:nvSpPr>
        <xdr:cNvPr id="598" name="フローチャート: 判断 597">
          <a:extLst>
            <a:ext uri="{FF2B5EF4-FFF2-40B4-BE49-F238E27FC236}">
              <a16:creationId xmlns:a16="http://schemas.microsoft.com/office/drawing/2014/main" id="{00000000-0008-0000-0E00-000056020000}"/>
            </a:ext>
          </a:extLst>
        </xdr:cNvPr>
        <xdr:cNvSpPr/>
      </xdr:nvSpPr>
      <xdr:spPr>
        <a:xfrm>
          <a:off x="22110700" y="10877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101333</xdr:rowOff>
    </xdr:from>
    <xdr:to>
      <xdr:col>112</xdr:col>
      <xdr:colOff>38100</xdr:colOff>
      <xdr:row>64</xdr:row>
      <xdr:rowOff>31483</xdr:rowOff>
    </xdr:to>
    <xdr:sp macro="" textlink="">
      <xdr:nvSpPr>
        <xdr:cNvPr id="599" name="フローチャート: 判断 598">
          <a:extLst>
            <a:ext uri="{FF2B5EF4-FFF2-40B4-BE49-F238E27FC236}">
              <a16:creationId xmlns:a16="http://schemas.microsoft.com/office/drawing/2014/main" id="{00000000-0008-0000-0E00-000057020000}"/>
            </a:ext>
          </a:extLst>
        </xdr:cNvPr>
        <xdr:cNvSpPr/>
      </xdr:nvSpPr>
      <xdr:spPr>
        <a:xfrm>
          <a:off x="21272500" y="109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104915</xdr:rowOff>
    </xdr:from>
    <xdr:to>
      <xdr:col>107</xdr:col>
      <xdr:colOff>101600</xdr:colOff>
      <xdr:row>64</xdr:row>
      <xdr:rowOff>35065</xdr:rowOff>
    </xdr:to>
    <xdr:sp macro="" textlink="">
      <xdr:nvSpPr>
        <xdr:cNvPr id="600" name="フローチャート: 判断 599">
          <a:extLst>
            <a:ext uri="{FF2B5EF4-FFF2-40B4-BE49-F238E27FC236}">
              <a16:creationId xmlns:a16="http://schemas.microsoft.com/office/drawing/2014/main" id="{00000000-0008-0000-0E00-000058020000}"/>
            </a:ext>
          </a:extLst>
        </xdr:cNvPr>
        <xdr:cNvSpPr/>
      </xdr:nvSpPr>
      <xdr:spPr>
        <a:xfrm>
          <a:off x="20383500" y="1090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104953</xdr:rowOff>
    </xdr:from>
    <xdr:to>
      <xdr:col>102</xdr:col>
      <xdr:colOff>165100</xdr:colOff>
      <xdr:row>64</xdr:row>
      <xdr:rowOff>35103</xdr:rowOff>
    </xdr:to>
    <xdr:sp macro="" textlink="">
      <xdr:nvSpPr>
        <xdr:cNvPr id="601" name="フローチャート: 判断 600">
          <a:extLst>
            <a:ext uri="{FF2B5EF4-FFF2-40B4-BE49-F238E27FC236}">
              <a16:creationId xmlns:a16="http://schemas.microsoft.com/office/drawing/2014/main" id="{00000000-0008-0000-0E00-000059020000}"/>
            </a:ext>
          </a:extLst>
        </xdr:cNvPr>
        <xdr:cNvSpPr/>
      </xdr:nvSpPr>
      <xdr:spPr>
        <a:xfrm>
          <a:off x="19494500" y="1090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102553</xdr:rowOff>
    </xdr:from>
    <xdr:to>
      <xdr:col>98</xdr:col>
      <xdr:colOff>38100</xdr:colOff>
      <xdr:row>64</xdr:row>
      <xdr:rowOff>32703</xdr:rowOff>
    </xdr:to>
    <xdr:sp macro="" textlink="">
      <xdr:nvSpPr>
        <xdr:cNvPr id="602" name="フローチャート: 判断 601">
          <a:extLst>
            <a:ext uri="{FF2B5EF4-FFF2-40B4-BE49-F238E27FC236}">
              <a16:creationId xmlns:a16="http://schemas.microsoft.com/office/drawing/2014/main" id="{00000000-0008-0000-0E00-00005A020000}"/>
            </a:ext>
          </a:extLst>
        </xdr:cNvPr>
        <xdr:cNvSpPr/>
      </xdr:nvSpPr>
      <xdr:spPr>
        <a:xfrm>
          <a:off x="18605500" y="1090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E00-00005B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E00-00005C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E00-00005D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E00-00005E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E00-00005F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85369</xdr:rowOff>
    </xdr:from>
    <xdr:to>
      <xdr:col>116</xdr:col>
      <xdr:colOff>114300</xdr:colOff>
      <xdr:row>64</xdr:row>
      <xdr:rowOff>15519</xdr:rowOff>
    </xdr:to>
    <xdr:sp macro="" textlink="">
      <xdr:nvSpPr>
        <xdr:cNvPr id="608" name="楕円 607">
          <a:extLst>
            <a:ext uri="{FF2B5EF4-FFF2-40B4-BE49-F238E27FC236}">
              <a16:creationId xmlns:a16="http://schemas.microsoft.com/office/drawing/2014/main" id="{00000000-0008-0000-0E00-000060020000}"/>
            </a:ext>
          </a:extLst>
        </xdr:cNvPr>
        <xdr:cNvSpPr/>
      </xdr:nvSpPr>
      <xdr:spPr>
        <a:xfrm>
          <a:off x="22110700" y="1088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54804</xdr:rowOff>
    </xdr:from>
    <xdr:ext cx="469744" cy="259045"/>
    <xdr:sp macro="" textlink="">
      <xdr:nvSpPr>
        <xdr:cNvPr id="609" name="【学校施設】&#10;一人当たり面積該当値テキスト">
          <a:extLst>
            <a:ext uri="{FF2B5EF4-FFF2-40B4-BE49-F238E27FC236}">
              <a16:creationId xmlns:a16="http://schemas.microsoft.com/office/drawing/2014/main" id="{00000000-0008-0000-0E00-000061020000}"/>
            </a:ext>
          </a:extLst>
        </xdr:cNvPr>
        <xdr:cNvSpPr txBox="1"/>
      </xdr:nvSpPr>
      <xdr:spPr>
        <a:xfrm>
          <a:off x="22199600" y="10856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88036</xdr:rowOff>
    </xdr:from>
    <xdr:to>
      <xdr:col>112</xdr:col>
      <xdr:colOff>38100</xdr:colOff>
      <xdr:row>64</xdr:row>
      <xdr:rowOff>18186</xdr:rowOff>
    </xdr:to>
    <xdr:sp macro="" textlink="">
      <xdr:nvSpPr>
        <xdr:cNvPr id="610" name="楕円 609">
          <a:extLst>
            <a:ext uri="{FF2B5EF4-FFF2-40B4-BE49-F238E27FC236}">
              <a16:creationId xmlns:a16="http://schemas.microsoft.com/office/drawing/2014/main" id="{00000000-0008-0000-0E00-000062020000}"/>
            </a:ext>
          </a:extLst>
        </xdr:cNvPr>
        <xdr:cNvSpPr/>
      </xdr:nvSpPr>
      <xdr:spPr>
        <a:xfrm>
          <a:off x="21272500" y="1088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136169</xdr:rowOff>
    </xdr:from>
    <xdr:to>
      <xdr:col>116</xdr:col>
      <xdr:colOff>63500</xdr:colOff>
      <xdr:row>63</xdr:row>
      <xdr:rowOff>138836</xdr:rowOff>
    </xdr:to>
    <xdr:cxnSp macro="">
      <xdr:nvCxnSpPr>
        <xdr:cNvPr id="611" name="直線コネクタ 610">
          <a:extLst>
            <a:ext uri="{FF2B5EF4-FFF2-40B4-BE49-F238E27FC236}">
              <a16:creationId xmlns:a16="http://schemas.microsoft.com/office/drawing/2014/main" id="{00000000-0008-0000-0E00-000063020000}"/>
            </a:ext>
          </a:extLst>
        </xdr:cNvPr>
        <xdr:cNvCxnSpPr/>
      </xdr:nvCxnSpPr>
      <xdr:spPr>
        <a:xfrm flipV="1">
          <a:off x="21323300" y="10937519"/>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90970</xdr:rowOff>
    </xdr:from>
    <xdr:to>
      <xdr:col>107</xdr:col>
      <xdr:colOff>101600</xdr:colOff>
      <xdr:row>64</xdr:row>
      <xdr:rowOff>21120</xdr:rowOff>
    </xdr:to>
    <xdr:sp macro="" textlink="">
      <xdr:nvSpPr>
        <xdr:cNvPr id="612" name="楕円 611">
          <a:extLst>
            <a:ext uri="{FF2B5EF4-FFF2-40B4-BE49-F238E27FC236}">
              <a16:creationId xmlns:a16="http://schemas.microsoft.com/office/drawing/2014/main" id="{00000000-0008-0000-0E00-000064020000}"/>
            </a:ext>
          </a:extLst>
        </xdr:cNvPr>
        <xdr:cNvSpPr/>
      </xdr:nvSpPr>
      <xdr:spPr>
        <a:xfrm>
          <a:off x="20383500" y="1089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138836</xdr:rowOff>
    </xdr:from>
    <xdr:to>
      <xdr:col>111</xdr:col>
      <xdr:colOff>177800</xdr:colOff>
      <xdr:row>63</xdr:row>
      <xdr:rowOff>141770</xdr:rowOff>
    </xdr:to>
    <xdr:cxnSp macro="">
      <xdr:nvCxnSpPr>
        <xdr:cNvPr id="613" name="直線コネクタ 612">
          <a:extLst>
            <a:ext uri="{FF2B5EF4-FFF2-40B4-BE49-F238E27FC236}">
              <a16:creationId xmlns:a16="http://schemas.microsoft.com/office/drawing/2014/main" id="{00000000-0008-0000-0E00-000065020000}"/>
            </a:ext>
          </a:extLst>
        </xdr:cNvPr>
        <xdr:cNvCxnSpPr/>
      </xdr:nvCxnSpPr>
      <xdr:spPr>
        <a:xfrm flipV="1">
          <a:off x="20434300" y="10940186"/>
          <a:ext cx="889000" cy="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93180</xdr:rowOff>
    </xdr:from>
    <xdr:to>
      <xdr:col>102</xdr:col>
      <xdr:colOff>165100</xdr:colOff>
      <xdr:row>64</xdr:row>
      <xdr:rowOff>23330</xdr:rowOff>
    </xdr:to>
    <xdr:sp macro="" textlink="">
      <xdr:nvSpPr>
        <xdr:cNvPr id="614" name="楕円 613">
          <a:extLst>
            <a:ext uri="{FF2B5EF4-FFF2-40B4-BE49-F238E27FC236}">
              <a16:creationId xmlns:a16="http://schemas.microsoft.com/office/drawing/2014/main" id="{00000000-0008-0000-0E00-000066020000}"/>
            </a:ext>
          </a:extLst>
        </xdr:cNvPr>
        <xdr:cNvSpPr/>
      </xdr:nvSpPr>
      <xdr:spPr>
        <a:xfrm>
          <a:off x="19494500" y="1089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141770</xdr:rowOff>
    </xdr:from>
    <xdr:to>
      <xdr:col>107</xdr:col>
      <xdr:colOff>50800</xdr:colOff>
      <xdr:row>63</xdr:row>
      <xdr:rowOff>143980</xdr:rowOff>
    </xdr:to>
    <xdr:cxnSp macro="">
      <xdr:nvCxnSpPr>
        <xdr:cNvPr id="615" name="直線コネクタ 614">
          <a:extLst>
            <a:ext uri="{FF2B5EF4-FFF2-40B4-BE49-F238E27FC236}">
              <a16:creationId xmlns:a16="http://schemas.microsoft.com/office/drawing/2014/main" id="{00000000-0008-0000-0E00-000067020000}"/>
            </a:ext>
          </a:extLst>
        </xdr:cNvPr>
        <xdr:cNvCxnSpPr/>
      </xdr:nvCxnSpPr>
      <xdr:spPr>
        <a:xfrm flipV="1">
          <a:off x="19545300" y="10943120"/>
          <a:ext cx="8890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95352</xdr:rowOff>
    </xdr:from>
    <xdr:to>
      <xdr:col>98</xdr:col>
      <xdr:colOff>38100</xdr:colOff>
      <xdr:row>64</xdr:row>
      <xdr:rowOff>25502</xdr:rowOff>
    </xdr:to>
    <xdr:sp macro="" textlink="">
      <xdr:nvSpPr>
        <xdr:cNvPr id="616" name="楕円 615">
          <a:extLst>
            <a:ext uri="{FF2B5EF4-FFF2-40B4-BE49-F238E27FC236}">
              <a16:creationId xmlns:a16="http://schemas.microsoft.com/office/drawing/2014/main" id="{00000000-0008-0000-0E00-000068020000}"/>
            </a:ext>
          </a:extLst>
        </xdr:cNvPr>
        <xdr:cNvSpPr/>
      </xdr:nvSpPr>
      <xdr:spPr>
        <a:xfrm>
          <a:off x="18605500" y="1089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143980</xdr:rowOff>
    </xdr:from>
    <xdr:to>
      <xdr:col>102</xdr:col>
      <xdr:colOff>114300</xdr:colOff>
      <xdr:row>63</xdr:row>
      <xdr:rowOff>146152</xdr:rowOff>
    </xdr:to>
    <xdr:cxnSp macro="">
      <xdr:nvCxnSpPr>
        <xdr:cNvPr id="617" name="直線コネクタ 616">
          <a:extLst>
            <a:ext uri="{FF2B5EF4-FFF2-40B4-BE49-F238E27FC236}">
              <a16:creationId xmlns:a16="http://schemas.microsoft.com/office/drawing/2014/main" id="{00000000-0008-0000-0E00-000069020000}"/>
            </a:ext>
          </a:extLst>
        </xdr:cNvPr>
        <xdr:cNvCxnSpPr/>
      </xdr:nvCxnSpPr>
      <xdr:spPr>
        <a:xfrm flipV="1">
          <a:off x="18656300" y="10945330"/>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64</xdr:row>
      <xdr:rowOff>22610</xdr:rowOff>
    </xdr:from>
    <xdr:ext cx="469744" cy="259045"/>
    <xdr:sp macro="" textlink="">
      <xdr:nvSpPr>
        <xdr:cNvPr id="618" name="n_1aveValue【学校施設】&#10;一人当たり面積">
          <a:extLst>
            <a:ext uri="{FF2B5EF4-FFF2-40B4-BE49-F238E27FC236}">
              <a16:creationId xmlns:a16="http://schemas.microsoft.com/office/drawing/2014/main" id="{00000000-0008-0000-0E00-00006A020000}"/>
            </a:ext>
          </a:extLst>
        </xdr:cNvPr>
        <xdr:cNvSpPr txBox="1"/>
      </xdr:nvSpPr>
      <xdr:spPr>
        <a:xfrm>
          <a:off x="21075727" y="1099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26192</xdr:rowOff>
    </xdr:from>
    <xdr:ext cx="469744" cy="259045"/>
    <xdr:sp macro="" textlink="">
      <xdr:nvSpPr>
        <xdr:cNvPr id="619" name="n_2aveValue【学校施設】&#10;一人当たり面積">
          <a:extLst>
            <a:ext uri="{FF2B5EF4-FFF2-40B4-BE49-F238E27FC236}">
              <a16:creationId xmlns:a16="http://schemas.microsoft.com/office/drawing/2014/main" id="{00000000-0008-0000-0E00-00006B020000}"/>
            </a:ext>
          </a:extLst>
        </xdr:cNvPr>
        <xdr:cNvSpPr txBox="1"/>
      </xdr:nvSpPr>
      <xdr:spPr>
        <a:xfrm>
          <a:off x="20199427" y="10998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26230</xdr:rowOff>
    </xdr:from>
    <xdr:ext cx="469744" cy="259045"/>
    <xdr:sp macro="" textlink="">
      <xdr:nvSpPr>
        <xdr:cNvPr id="620" name="n_3aveValue【学校施設】&#10;一人当たり面積">
          <a:extLst>
            <a:ext uri="{FF2B5EF4-FFF2-40B4-BE49-F238E27FC236}">
              <a16:creationId xmlns:a16="http://schemas.microsoft.com/office/drawing/2014/main" id="{00000000-0008-0000-0E00-00006C020000}"/>
            </a:ext>
          </a:extLst>
        </xdr:cNvPr>
        <xdr:cNvSpPr txBox="1"/>
      </xdr:nvSpPr>
      <xdr:spPr>
        <a:xfrm>
          <a:off x="19310427" y="10999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23830</xdr:rowOff>
    </xdr:from>
    <xdr:ext cx="469744" cy="259045"/>
    <xdr:sp macro="" textlink="">
      <xdr:nvSpPr>
        <xdr:cNvPr id="621" name="n_4aveValue【学校施設】&#10;一人当たり面積">
          <a:extLst>
            <a:ext uri="{FF2B5EF4-FFF2-40B4-BE49-F238E27FC236}">
              <a16:creationId xmlns:a16="http://schemas.microsoft.com/office/drawing/2014/main" id="{00000000-0008-0000-0E00-00006D020000}"/>
            </a:ext>
          </a:extLst>
        </xdr:cNvPr>
        <xdr:cNvSpPr txBox="1"/>
      </xdr:nvSpPr>
      <xdr:spPr>
        <a:xfrm>
          <a:off x="18421427" y="1099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34713</xdr:rowOff>
    </xdr:from>
    <xdr:ext cx="469744" cy="259045"/>
    <xdr:sp macro="" textlink="">
      <xdr:nvSpPr>
        <xdr:cNvPr id="622" name="n_1mainValue【学校施設】&#10;一人当たり面積">
          <a:extLst>
            <a:ext uri="{FF2B5EF4-FFF2-40B4-BE49-F238E27FC236}">
              <a16:creationId xmlns:a16="http://schemas.microsoft.com/office/drawing/2014/main" id="{00000000-0008-0000-0E00-00006E020000}"/>
            </a:ext>
          </a:extLst>
        </xdr:cNvPr>
        <xdr:cNvSpPr txBox="1"/>
      </xdr:nvSpPr>
      <xdr:spPr>
        <a:xfrm>
          <a:off x="21075727" y="1066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37647</xdr:rowOff>
    </xdr:from>
    <xdr:ext cx="469744" cy="259045"/>
    <xdr:sp macro="" textlink="">
      <xdr:nvSpPr>
        <xdr:cNvPr id="623" name="n_2mainValue【学校施設】&#10;一人当たり面積">
          <a:extLst>
            <a:ext uri="{FF2B5EF4-FFF2-40B4-BE49-F238E27FC236}">
              <a16:creationId xmlns:a16="http://schemas.microsoft.com/office/drawing/2014/main" id="{00000000-0008-0000-0E00-00006F020000}"/>
            </a:ext>
          </a:extLst>
        </xdr:cNvPr>
        <xdr:cNvSpPr txBox="1"/>
      </xdr:nvSpPr>
      <xdr:spPr>
        <a:xfrm>
          <a:off x="20199427" y="1066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39857</xdr:rowOff>
    </xdr:from>
    <xdr:ext cx="469744" cy="259045"/>
    <xdr:sp macro="" textlink="">
      <xdr:nvSpPr>
        <xdr:cNvPr id="624" name="n_3mainValue【学校施設】&#10;一人当たり面積">
          <a:extLst>
            <a:ext uri="{FF2B5EF4-FFF2-40B4-BE49-F238E27FC236}">
              <a16:creationId xmlns:a16="http://schemas.microsoft.com/office/drawing/2014/main" id="{00000000-0008-0000-0E00-000070020000}"/>
            </a:ext>
          </a:extLst>
        </xdr:cNvPr>
        <xdr:cNvSpPr txBox="1"/>
      </xdr:nvSpPr>
      <xdr:spPr>
        <a:xfrm>
          <a:off x="19310427" y="1066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42029</xdr:rowOff>
    </xdr:from>
    <xdr:ext cx="469744" cy="259045"/>
    <xdr:sp macro="" textlink="">
      <xdr:nvSpPr>
        <xdr:cNvPr id="625" name="n_4mainValue【学校施設】&#10;一人当たり面積">
          <a:extLst>
            <a:ext uri="{FF2B5EF4-FFF2-40B4-BE49-F238E27FC236}">
              <a16:creationId xmlns:a16="http://schemas.microsoft.com/office/drawing/2014/main" id="{00000000-0008-0000-0E00-000071020000}"/>
            </a:ext>
          </a:extLst>
        </xdr:cNvPr>
        <xdr:cNvSpPr txBox="1"/>
      </xdr:nvSpPr>
      <xdr:spPr>
        <a:xfrm>
          <a:off x="18421427" y="1067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00000000-0008-0000-0E00-000078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00000000-0008-0000-0E00-000079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4" name="正方形/長方形 633">
          <a:extLst>
            <a:ext uri="{FF2B5EF4-FFF2-40B4-BE49-F238E27FC236}">
              <a16:creationId xmlns:a16="http://schemas.microsoft.com/office/drawing/2014/main" id="{00000000-0008-0000-0E00-00007A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5" name="正方形/長方形 634">
          <a:extLst>
            <a:ext uri="{FF2B5EF4-FFF2-40B4-BE49-F238E27FC236}">
              <a16:creationId xmlns:a16="http://schemas.microsoft.com/office/drawing/2014/main" id="{00000000-0008-0000-0E00-00007B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6" name="正方形/長方形 635">
          <a:extLst>
            <a:ext uri="{FF2B5EF4-FFF2-40B4-BE49-F238E27FC236}">
              <a16:creationId xmlns:a16="http://schemas.microsoft.com/office/drawing/2014/main" id="{00000000-0008-0000-0E00-00007C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7" name="正方形/長方形 636">
          <a:extLst>
            <a:ext uri="{FF2B5EF4-FFF2-40B4-BE49-F238E27FC236}">
              <a16:creationId xmlns:a16="http://schemas.microsoft.com/office/drawing/2014/main" id="{00000000-0008-0000-0E00-00007D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8" name="正方形/長方形 637">
          <a:extLst>
            <a:ext uri="{FF2B5EF4-FFF2-40B4-BE49-F238E27FC236}">
              <a16:creationId xmlns:a16="http://schemas.microsoft.com/office/drawing/2014/main" id="{00000000-0008-0000-0E00-00007E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9" name="正方形/長方形 638">
          <a:extLst>
            <a:ext uri="{FF2B5EF4-FFF2-40B4-BE49-F238E27FC236}">
              <a16:creationId xmlns:a16="http://schemas.microsoft.com/office/drawing/2014/main" id="{00000000-0008-0000-0E00-00007F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0" name="正方形/長方形 639">
          <a:extLst>
            <a:ext uri="{FF2B5EF4-FFF2-40B4-BE49-F238E27FC236}">
              <a16:creationId xmlns:a16="http://schemas.microsoft.com/office/drawing/2014/main" id="{00000000-0008-0000-0E00-000080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1" name="正方形/長方形 640">
          <a:extLst>
            <a:ext uri="{FF2B5EF4-FFF2-40B4-BE49-F238E27FC236}">
              <a16:creationId xmlns:a16="http://schemas.microsoft.com/office/drawing/2014/main" id="{00000000-0008-0000-0E00-000081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00000000-0008-0000-0E00-000082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00000000-0008-0000-0E00-000083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00000000-0008-0000-0E00-000084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00000000-0008-0000-0E00-000085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00000000-0008-0000-0E00-000086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00000000-0008-0000-0E00-000087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00000000-0008-0000-0E00-000088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00000000-0008-0000-0E00-000089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00000000-0008-0000-0E00-00008A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00000000-0008-0000-0E00-00008B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00000000-0008-0000-0E00-00008C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3" name="直線コネクタ 652">
          <a:extLst>
            <a:ext uri="{FF2B5EF4-FFF2-40B4-BE49-F238E27FC236}">
              <a16:creationId xmlns:a16="http://schemas.microsoft.com/office/drawing/2014/main" id="{00000000-0008-0000-0E00-00008D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4" name="テキスト ボックス 653">
          <a:extLst>
            <a:ext uri="{FF2B5EF4-FFF2-40B4-BE49-F238E27FC236}">
              <a16:creationId xmlns:a16="http://schemas.microsoft.com/office/drawing/2014/main" id="{00000000-0008-0000-0E00-00008E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5" name="直線コネクタ 654">
          <a:extLst>
            <a:ext uri="{FF2B5EF4-FFF2-40B4-BE49-F238E27FC236}">
              <a16:creationId xmlns:a16="http://schemas.microsoft.com/office/drawing/2014/main" id="{00000000-0008-0000-0E00-00008F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6" name="テキスト ボックス 655">
          <a:extLst>
            <a:ext uri="{FF2B5EF4-FFF2-40B4-BE49-F238E27FC236}">
              <a16:creationId xmlns:a16="http://schemas.microsoft.com/office/drawing/2014/main" id="{00000000-0008-0000-0E00-000090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7" name="直線コネクタ 656">
          <a:extLst>
            <a:ext uri="{FF2B5EF4-FFF2-40B4-BE49-F238E27FC236}">
              <a16:creationId xmlns:a16="http://schemas.microsoft.com/office/drawing/2014/main" id="{00000000-0008-0000-0E00-000091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8" name="テキスト ボックス 657">
          <a:extLst>
            <a:ext uri="{FF2B5EF4-FFF2-40B4-BE49-F238E27FC236}">
              <a16:creationId xmlns:a16="http://schemas.microsoft.com/office/drawing/2014/main" id="{00000000-0008-0000-0E00-000092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9" name="直線コネクタ 658">
          <a:extLst>
            <a:ext uri="{FF2B5EF4-FFF2-40B4-BE49-F238E27FC236}">
              <a16:creationId xmlns:a16="http://schemas.microsoft.com/office/drawing/2014/main" id="{00000000-0008-0000-0E00-000093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0" name="テキスト ボックス 659">
          <a:extLst>
            <a:ext uri="{FF2B5EF4-FFF2-40B4-BE49-F238E27FC236}">
              <a16:creationId xmlns:a16="http://schemas.microsoft.com/office/drawing/2014/main" id="{00000000-0008-0000-0E00-000094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1" name="直線コネクタ 660">
          <a:extLst>
            <a:ext uri="{FF2B5EF4-FFF2-40B4-BE49-F238E27FC236}">
              <a16:creationId xmlns:a16="http://schemas.microsoft.com/office/drawing/2014/main" id="{00000000-0008-0000-0E00-000095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2" name="テキスト ボックス 661">
          <a:extLst>
            <a:ext uri="{FF2B5EF4-FFF2-40B4-BE49-F238E27FC236}">
              <a16:creationId xmlns:a16="http://schemas.microsoft.com/office/drawing/2014/main" id="{00000000-0008-0000-0E00-000096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3" name="直線コネクタ 662">
          <a:extLst>
            <a:ext uri="{FF2B5EF4-FFF2-40B4-BE49-F238E27FC236}">
              <a16:creationId xmlns:a16="http://schemas.microsoft.com/office/drawing/2014/main" id="{00000000-0008-0000-0E00-000097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4" name="テキスト ボックス 663">
          <a:extLst>
            <a:ext uri="{FF2B5EF4-FFF2-40B4-BE49-F238E27FC236}">
              <a16:creationId xmlns:a16="http://schemas.microsoft.com/office/drawing/2014/main" id="{00000000-0008-0000-0E00-000098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a:extLst>
            <a:ext uri="{FF2B5EF4-FFF2-40B4-BE49-F238E27FC236}">
              <a16:creationId xmlns:a16="http://schemas.microsoft.com/office/drawing/2014/main" id="{00000000-0008-0000-0E00-000099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6" name="【公民館】&#10;有形固定資産減価償却率グラフ枠">
          <a:extLst>
            <a:ext uri="{FF2B5EF4-FFF2-40B4-BE49-F238E27FC236}">
              <a16:creationId xmlns:a16="http://schemas.microsoft.com/office/drawing/2014/main" id="{00000000-0008-0000-0E00-00009A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90895</xdr:rowOff>
    </xdr:from>
    <xdr:to>
      <xdr:col>85</xdr:col>
      <xdr:colOff>126364</xdr:colOff>
      <xdr:row>109</xdr:row>
      <xdr:rowOff>35379</xdr:rowOff>
    </xdr:to>
    <xdr:cxnSp macro="">
      <xdr:nvCxnSpPr>
        <xdr:cNvPr id="667" name="直線コネクタ 666">
          <a:extLst>
            <a:ext uri="{FF2B5EF4-FFF2-40B4-BE49-F238E27FC236}">
              <a16:creationId xmlns:a16="http://schemas.microsoft.com/office/drawing/2014/main" id="{00000000-0008-0000-0E00-00009B020000}"/>
            </a:ext>
          </a:extLst>
        </xdr:cNvPr>
        <xdr:cNvCxnSpPr/>
      </xdr:nvCxnSpPr>
      <xdr:spPr>
        <a:xfrm flipV="1">
          <a:off x="16318864" y="17407345"/>
          <a:ext cx="0" cy="1316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8" name="【公民館】&#10;有形固定資産減価償却率最小値テキスト">
          <a:extLst>
            <a:ext uri="{FF2B5EF4-FFF2-40B4-BE49-F238E27FC236}">
              <a16:creationId xmlns:a16="http://schemas.microsoft.com/office/drawing/2014/main" id="{00000000-0008-0000-0E00-00009C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9" name="直線コネクタ 668">
          <a:extLst>
            <a:ext uri="{FF2B5EF4-FFF2-40B4-BE49-F238E27FC236}">
              <a16:creationId xmlns:a16="http://schemas.microsoft.com/office/drawing/2014/main" id="{00000000-0008-0000-0E00-00009D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37572</xdr:rowOff>
    </xdr:from>
    <xdr:ext cx="405111" cy="259045"/>
    <xdr:sp macro="" textlink="">
      <xdr:nvSpPr>
        <xdr:cNvPr id="670" name="【公民館】&#10;有形固定資産減価償却率最大値テキスト">
          <a:extLst>
            <a:ext uri="{FF2B5EF4-FFF2-40B4-BE49-F238E27FC236}">
              <a16:creationId xmlns:a16="http://schemas.microsoft.com/office/drawing/2014/main" id="{00000000-0008-0000-0E00-00009E020000}"/>
            </a:ext>
          </a:extLst>
        </xdr:cNvPr>
        <xdr:cNvSpPr txBox="1"/>
      </xdr:nvSpPr>
      <xdr:spPr>
        <a:xfrm>
          <a:off x="16357600" y="17182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90895</xdr:rowOff>
    </xdr:from>
    <xdr:to>
      <xdr:col>86</xdr:col>
      <xdr:colOff>25400</xdr:colOff>
      <xdr:row>101</xdr:row>
      <xdr:rowOff>90895</xdr:rowOff>
    </xdr:to>
    <xdr:cxnSp macro="">
      <xdr:nvCxnSpPr>
        <xdr:cNvPr id="671" name="直線コネクタ 670">
          <a:extLst>
            <a:ext uri="{FF2B5EF4-FFF2-40B4-BE49-F238E27FC236}">
              <a16:creationId xmlns:a16="http://schemas.microsoft.com/office/drawing/2014/main" id="{00000000-0008-0000-0E00-00009F020000}"/>
            </a:ext>
          </a:extLst>
        </xdr:cNvPr>
        <xdr:cNvCxnSpPr/>
      </xdr:nvCxnSpPr>
      <xdr:spPr>
        <a:xfrm>
          <a:off x="16230600" y="17407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101798</xdr:rowOff>
    </xdr:from>
    <xdr:ext cx="405111" cy="259045"/>
    <xdr:sp macro="" textlink="">
      <xdr:nvSpPr>
        <xdr:cNvPr id="672" name="【公民館】&#10;有形固定資産減価償却率平均値テキスト">
          <a:extLst>
            <a:ext uri="{FF2B5EF4-FFF2-40B4-BE49-F238E27FC236}">
              <a16:creationId xmlns:a16="http://schemas.microsoft.com/office/drawing/2014/main" id="{00000000-0008-0000-0E00-0000A0020000}"/>
            </a:ext>
          </a:extLst>
        </xdr:cNvPr>
        <xdr:cNvSpPr txBox="1"/>
      </xdr:nvSpPr>
      <xdr:spPr>
        <a:xfrm>
          <a:off x="16357600" y="181040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123371</xdr:rowOff>
    </xdr:from>
    <xdr:to>
      <xdr:col>85</xdr:col>
      <xdr:colOff>177800</xdr:colOff>
      <xdr:row>106</xdr:row>
      <xdr:rowOff>53521</xdr:rowOff>
    </xdr:to>
    <xdr:sp macro="" textlink="">
      <xdr:nvSpPr>
        <xdr:cNvPr id="673" name="フローチャート: 判断 672">
          <a:extLst>
            <a:ext uri="{FF2B5EF4-FFF2-40B4-BE49-F238E27FC236}">
              <a16:creationId xmlns:a16="http://schemas.microsoft.com/office/drawing/2014/main" id="{00000000-0008-0000-0E00-0000A1020000}"/>
            </a:ext>
          </a:extLst>
        </xdr:cNvPr>
        <xdr:cNvSpPr/>
      </xdr:nvSpPr>
      <xdr:spPr>
        <a:xfrm>
          <a:off x="162687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108676</xdr:rowOff>
    </xdr:from>
    <xdr:to>
      <xdr:col>81</xdr:col>
      <xdr:colOff>101600</xdr:colOff>
      <xdr:row>106</xdr:row>
      <xdr:rowOff>38826</xdr:rowOff>
    </xdr:to>
    <xdr:sp macro="" textlink="">
      <xdr:nvSpPr>
        <xdr:cNvPr id="674" name="フローチャート: 判断 673">
          <a:extLst>
            <a:ext uri="{FF2B5EF4-FFF2-40B4-BE49-F238E27FC236}">
              <a16:creationId xmlns:a16="http://schemas.microsoft.com/office/drawing/2014/main" id="{00000000-0008-0000-0E00-0000A2020000}"/>
            </a:ext>
          </a:extLst>
        </xdr:cNvPr>
        <xdr:cNvSpPr/>
      </xdr:nvSpPr>
      <xdr:spPr>
        <a:xfrm>
          <a:off x="15430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51526</xdr:rowOff>
    </xdr:from>
    <xdr:to>
      <xdr:col>76</xdr:col>
      <xdr:colOff>165100</xdr:colOff>
      <xdr:row>105</xdr:row>
      <xdr:rowOff>153126</xdr:rowOff>
    </xdr:to>
    <xdr:sp macro="" textlink="">
      <xdr:nvSpPr>
        <xdr:cNvPr id="675" name="フローチャート: 判断 674">
          <a:extLst>
            <a:ext uri="{FF2B5EF4-FFF2-40B4-BE49-F238E27FC236}">
              <a16:creationId xmlns:a16="http://schemas.microsoft.com/office/drawing/2014/main" id="{00000000-0008-0000-0E00-0000A3020000}"/>
            </a:ext>
          </a:extLst>
        </xdr:cNvPr>
        <xdr:cNvSpPr/>
      </xdr:nvSpPr>
      <xdr:spPr>
        <a:xfrm>
          <a:off x="145415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67855</xdr:rowOff>
    </xdr:from>
    <xdr:to>
      <xdr:col>72</xdr:col>
      <xdr:colOff>38100</xdr:colOff>
      <xdr:row>105</xdr:row>
      <xdr:rowOff>169455</xdr:rowOff>
    </xdr:to>
    <xdr:sp macro="" textlink="">
      <xdr:nvSpPr>
        <xdr:cNvPr id="676" name="フローチャート: 判断 675">
          <a:extLst>
            <a:ext uri="{FF2B5EF4-FFF2-40B4-BE49-F238E27FC236}">
              <a16:creationId xmlns:a16="http://schemas.microsoft.com/office/drawing/2014/main" id="{00000000-0008-0000-0E00-0000A4020000}"/>
            </a:ext>
          </a:extLst>
        </xdr:cNvPr>
        <xdr:cNvSpPr/>
      </xdr:nvSpPr>
      <xdr:spPr>
        <a:xfrm>
          <a:off x="13652500" y="1807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79284</xdr:rowOff>
    </xdr:from>
    <xdr:to>
      <xdr:col>67</xdr:col>
      <xdr:colOff>101600</xdr:colOff>
      <xdr:row>106</xdr:row>
      <xdr:rowOff>9434</xdr:rowOff>
    </xdr:to>
    <xdr:sp macro="" textlink="">
      <xdr:nvSpPr>
        <xdr:cNvPr id="677" name="フローチャート: 判断 676">
          <a:extLst>
            <a:ext uri="{FF2B5EF4-FFF2-40B4-BE49-F238E27FC236}">
              <a16:creationId xmlns:a16="http://schemas.microsoft.com/office/drawing/2014/main" id="{00000000-0008-0000-0E00-0000A5020000}"/>
            </a:ext>
          </a:extLst>
        </xdr:cNvPr>
        <xdr:cNvSpPr/>
      </xdr:nvSpPr>
      <xdr:spPr>
        <a:xfrm>
          <a:off x="12763500" y="1808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00000000-0008-0000-0E00-0000A6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0000000-0008-0000-0E00-0000A7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00000000-0008-0000-0E00-0000A8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00000000-0008-0000-0E00-0000A9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00000000-0008-0000-0E00-0000AA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40095</xdr:rowOff>
    </xdr:from>
    <xdr:to>
      <xdr:col>85</xdr:col>
      <xdr:colOff>177800</xdr:colOff>
      <xdr:row>101</xdr:row>
      <xdr:rowOff>141695</xdr:rowOff>
    </xdr:to>
    <xdr:sp macro="" textlink="">
      <xdr:nvSpPr>
        <xdr:cNvPr id="683" name="楕円 682">
          <a:extLst>
            <a:ext uri="{FF2B5EF4-FFF2-40B4-BE49-F238E27FC236}">
              <a16:creationId xmlns:a16="http://schemas.microsoft.com/office/drawing/2014/main" id="{00000000-0008-0000-0E00-0000AB020000}"/>
            </a:ext>
          </a:extLst>
        </xdr:cNvPr>
        <xdr:cNvSpPr/>
      </xdr:nvSpPr>
      <xdr:spPr>
        <a:xfrm>
          <a:off x="16268700" y="1735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164572</xdr:rowOff>
    </xdr:from>
    <xdr:ext cx="405111" cy="259045"/>
    <xdr:sp macro="" textlink="">
      <xdr:nvSpPr>
        <xdr:cNvPr id="684" name="【公民館】&#10;有形固定資産減価償却率該当値テキスト">
          <a:extLst>
            <a:ext uri="{FF2B5EF4-FFF2-40B4-BE49-F238E27FC236}">
              <a16:creationId xmlns:a16="http://schemas.microsoft.com/office/drawing/2014/main" id="{00000000-0008-0000-0E00-0000AC020000}"/>
            </a:ext>
          </a:extLst>
        </xdr:cNvPr>
        <xdr:cNvSpPr txBox="1"/>
      </xdr:nvSpPr>
      <xdr:spPr>
        <a:xfrm>
          <a:off x="16357600" y="17309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149498</xdr:rowOff>
    </xdr:from>
    <xdr:to>
      <xdr:col>81</xdr:col>
      <xdr:colOff>101600</xdr:colOff>
      <xdr:row>101</xdr:row>
      <xdr:rowOff>79648</xdr:rowOff>
    </xdr:to>
    <xdr:sp macro="" textlink="">
      <xdr:nvSpPr>
        <xdr:cNvPr id="685" name="楕円 684">
          <a:extLst>
            <a:ext uri="{FF2B5EF4-FFF2-40B4-BE49-F238E27FC236}">
              <a16:creationId xmlns:a16="http://schemas.microsoft.com/office/drawing/2014/main" id="{00000000-0008-0000-0E00-0000AD020000}"/>
            </a:ext>
          </a:extLst>
        </xdr:cNvPr>
        <xdr:cNvSpPr/>
      </xdr:nvSpPr>
      <xdr:spPr>
        <a:xfrm>
          <a:off x="15430500" y="1729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28848</xdr:rowOff>
    </xdr:from>
    <xdr:to>
      <xdr:col>85</xdr:col>
      <xdr:colOff>127000</xdr:colOff>
      <xdr:row>101</xdr:row>
      <xdr:rowOff>90895</xdr:rowOff>
    </xdr:to>
    <xdr:cxnSp macro="">
      <xdr:nvCxnSpPr>
        <xdr:cNvPr id="686" name="直線コネクタ 685">
          <a:extLst>
            <a:ext uri="{FF2B5EF4-FFF2-40B4-BE49-F238E27FC236}">
              <a16:creationId xmlns:a16="http://schemas.microsoft.com/office/drawing/2014/main" id="{00000000-0008-0000-0E00-0000AE020000}"/>
            </a:ext>
          </a:extLst>
        </xdr:cNvPr>
        <xdr:cNvCxnSpPr/>
      </xdr:nvCxnSpPr>
      <xdr:spPr>
        <a:xfrm>
          <a:off x="15481300" y="17345298"/>
          <a:ext cx="838200" cy="6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90714</xdr:rowOff>
    </xdr:from>
    <xdr:to>
      <xdr:col>76</xdr:col>
      <xdr:colOff>165100</xdr:colOff>
      <xdr:row>101</xdr:row>
      <xdr:rowOff>20864</xdr:rowOff>
    </xdr:to>
    <xdr:sp macro="" textlink="">
      <xdr:nvSpPr>
        <xdr:cNvPr id="687" name="楕円 686">
          <a:extLst>
            <a:ext uri="{FF2B5EF4-FFF2-40B4-BE49-F238E27FC236}">
              <a16:creationId xmlns:a16="http://schemas.microsoft.com/office/drawing/2014/main" id="{00000000-0008-0000-0E00-0000AF020000}"/>
            </a:ext>
          </a:extLst>
        </xdr:cNvPr>
        <xdr:cNvSpPr/>
      </xdr:nvSpPr>
      <xdr:spPr>
        <a:xfrm>
          <a:off x="14541500" y="1723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141514</xdr:rowOff>
    </xdr:from>
    <xdr:to>
      <xdr:col>81</xdr:col>
      <xdr:colOff>50800</xdr:colOff>
      <xdr:row>101</xdr:row>
      <xdr:rowOff>28848</xdr:rowOff>
    </xdr:to>
    <xdr:cxnSp macro="">
      <xdr:nvCxnSpPr>
        <xdr:cNvPr id="688" name="直線コネクタ 687">
          <a:extLst>
            <a:ext uri="{FF2B5EF4-FFF2-40B4-BE49-F238E27FC236}">
              <a16:creationId xmlns:a16="http://schemas.microsoft.com/office/drawing/2014/main" id="{00000000-0008-0000-0E00-0000B0020000}"/>
            </a:ext>
          </a:extLst>
        </xdr:cNvPr>
        <xdr:cNvCxnSpPr/>
      </xdr:nvCxnSpPr>
      <xdr:spPr>
        <a:xfrm>
          <a:off x="14592300" y="17286514"/>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33564</xdr:rowOff>
    </xdr:from>
    <xdr:to>
      <xdr:col>72</xdr:col>
      <xdr:colOff>38100</xdr:colOff>
      <xdr:row>100</xdr:row>
      <xdr:rowOff>135164</xdr:rowOff>
    </xdr:to>
    <xdr:sp macro="" textlink="">
      <xdr:nvSpPr>
        <xdr:cNvPr id="689" name="楕円 688">
          <a:extLst>
            <a:ext uri="{FF2B5EF4-FFF2-40B4-BE49-F238E27FC236}">
              <a16:creationId xmlns:a16="http://schemas.microsoft.com/office/drawing/2014/main" id="{00000000-0008-0000-0E00-0000B1020000}"/>
            </a:ext>
          </a:extLst>
        </xdr:cNvPr>
        <xdr:cNvSpPr/>
      </xdr:nvSpPr>
      <xdr:spPr>
        <a:xfrm>
          <a:off x="13652500" y="1717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84364</xdr:rowOff>
    </xdr:from>
    <xdr:to>
      <xdr:col>76</xdr:col>
      <xdr:colOff>114300</xdr:colOff>
      <xdr:row>100</xdr:row>
      <xdr:rowOff>141514</xdr:rowOff>
    </xdr:to>
    <xdr:cxnSp macro="">
      <xdr:nvCxnSpPr>
        <xdr:cNvPr id="690" name="直線コネクタ 689">
          <a:extLst>
            <a:ext uri="{FF2B5EF4-FFF2-40B4-BE49-F238E27FC236}">
              <a16:creationId xmlns:a16="http://schemas.microsoft.com/office/drawing/2014/main" id="{00000000-0008-0000-0E00-0000B2020000}"/>
            </a:ext>
          </a:extLst>
        </xdr:cNvPr>
        <xdr:cNvCxnSpPr/>
      </xdr:nvCxnSpPr>
      <xdr:spPr>
        <a:xfrm>
          <a:off x="13703300" y="1722936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99</xdr:row>
      <xdr:rowOff>144599</xdr:rowOff>
    </xdr:from>
    <xdr:to>
      <xdr:col>67</xdr:col>
      <xdr:colOff>101600</xdr:colOff>
      <xdr:row>100</xdr:row>
      <xdr:rowOff>74749</xdr:rowOff>
    </xdr:to>
    <xdr:sp macro="" textlink="">
      <xdr:nvSpPr>
        <xdr:cNvPr id="691" name="楕円 690">
          <a:extLst>
            <a:ext uri="{FF2B5EF4-FFF2-40B4-BE49-F238E27FC236}">
              <a16:creationId xmlns:a16="http://schemas.microsoft.com/office/drawing/2014/main" id="{00000000-0008-0000-0E00-0000B3020000}"/>
            </a:ext>
          </a:extLst>
        </xdr:cNvPr>
        <xdr:cNvSpPr/>
      </xdr:nvSpPr>
      <xdr:spPr>
        <a:xfrm>
          <a:off x="12763500" y="1711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23949</xdr:rowOff>
    </xdr:from>
    <xdr:to>
      <xdr:col>71</xdr:col>
      <xdr:colOff>177800</xdr:colOff>
      <xdr:row>100</xdr:row>
      <xdr:rowOff>84364</xdr:rowOff>
    </xdr:to>
    <xdr:cxnSp macro="">
      <xdr:nvCxnSpPr>
        <xdr:cNvPr id="692" name="直線コネクタ 691">
          <a:extLst>
            <a:ext uri="{FF2B5EF4-FFF2-40B4-BE49-F238E27FC236}">
              <a16:creationId xmlns:a16="http://schemas.microsoft.com/office/drawing/2014/main" id="{00000000-0008-0000-0E00-0000B4020000}"/>
            </a:ext>
          </a:extLst>
        </xdr:cNvPr>
        <xdr:cNvCxnSpPr/>
      </xdr:nvCxnSpPr>
      <xdr:spPr>
        <a:xfrm>
          <a:off x="12814300" y="17168949"/>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29953</xdr:rowOff>
    </xdr:from>
    <xdr:ext cx="405111" cy="259045"/>
    <xdr:sp macro="" textlink="">
      <xdr:nvSpPr>
        <xdr:cNvPr id="693" name="n_1aveValue【公民館】&#10;有形固定資産減価償却率">
          <a:extLst>
            <a:ext uri="{FF2B5EF4-FFF2-40B4-BE49-F238E27FC236}">
              <a16:creationId xmlns:a16="http://schemas.microsoft.com/office/drawing/2014/main" id="{00000000-0008-0000-0E00-0000B5020000}"/>
            </a:ext>
          </a:extLst>
        </xdr:cNvPr>
        <xdr:cNvSpPr txBox="1"/>
      </xdr:nvSpPr>
      <xdr:spPr>
        <a:xfrm>
          <a:off x="15266044" y="1820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144253</xdr:rowOff>
    </xdr:from>
    <xdr:ext cx="405111" cy="259045"/>
    <xdr:sp macro="" textlink="">
      <xdr:nvSpPr>
        <xdr:cNvPr id="694" name="n_2aveValue【公民館】&#10;有形固定資産減価償却率">
          <a:extLst>
            <a:ext uri="{FF2B5EF4-FFF2-40B4-BE49-F238E27FC236}">
              <a16:creationId xmlns:a16="http://schemas.microsoft.com/office/drawing/2014/main" id="{00000000-0008-0000-0E00-0000B6020000}"/>
            </a:ext>
          </a:extLst>
        </xdr:cNvPr>
        <xdr:cNvSpPr txBox="1"/>
      </xdr:nvSpPr>
      <xdr:spPr>
        <a:xfrm>
          <a:off x="14389744" y="1814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160582</xdr:rowOff>
    </xdr:from>
    <xdr:ext cx="405111" cy="259045"/>
    <xdr:sp macro="" textlink="">
      <xdr:nvSpPr>
        <xdr:cNvPr id="695" name="n_3aveValue【公民館】&#10;有形固定資産減価償却率">
          <a:extLst>
            <a:ext uri="{FF2B5EF4-FFF2-40B4-BE49-F238E27FC236}">
              <a16:creationId xmlns:a16="http://schemas.microsoft.com/office/drawing/2014/main" id="{00000000-0008-0000-0E00-0000B7020000}"/>
            </a:ext>
          </a:extLst>
        </xdr:cNvPr>
        <xdr:cNvSpPr txBox="1"/>
      </xdr:nvSpPr>
      <xdr:spPr>
        <a:xfrm>
          <a:off x="13500744" y="1816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561</xdr:rowOff>
    </xdr:from>
    <xdr:ext cx="405111" cy="259045"/>
    <xdr:sp macro="" textlink="">
      <xdr:nvSpPr>
        <xdr:cNvPr id="696" name="n_4aveValue【公民館】&#10;有形固定資産減価償却率">
          <a:extLst>
            <a:ext uri="{FF2B5EF4-FFF2-40B4-BE49-F238E27FC236}">
              <a16:creationId xmlns:a16="http://schemas.microsoft.com/office/drawing/2014/main" id="{00000000-0008-0000-0E00-0000B8020000}"/>
            </a:ext>
          </a:extLst>
        </xdr:cNvPr>
        <xdr:cNvSpPr txBox="1"/>
      </xdr:nvSpPr>
      <xdr:spPr>
        <a:xfrm>
          <a:off x="12611744" y="1817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96175</xdr:rowOff>
    </xdr:from>
    <xdr:ext cx="405111" cy="259045"/>
    <xdr:sp macro="" textlink="">
      <xdr:nvSpPr>
        <xdr:cNvPr id="697" name="n_1mainValue【公民館】&#10;有形固定資産減価償却率">
          <a:extLst>
            <a:ext uri="{FF2B5EF4-FFF2-40B4-BE49-F238E27FC236}">
              <a16:creationId xmlns:a16="http://schemas.microsoft.com/office/drawing/2014/main" id="{00000000-0008-0000-0E00-0000B9020000}"/>
            </a:ext>
          </a:extLst>
        </xdr:cNvPr>
        <xdr:cNvSpPr txBox="1"/>
      </xdr:nvSpPr>
      <xdr:spPr>
        <a:xfrm>
          <a:off x="15266044" y="17069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37391</xdr:rowOff>
    </xdr:from>
    <xdr:ext cx="405111" cy="259045"/>
    <xdr:sp macro="" textlink="">
      <xdr:nvSpPr>
        <xdr:cNvPr id="698" name="n_2mainValue【公民館】&#10;有形固定資産減価償却率">
          <a:extLst>
            <a:ext uri="{FF2B5EF4-FFF2-40B4-BE49-F238E27FC236}">
              <a16:creationId xmlns:a16="http://schemas.microsoft.com/office/drawing/2014/main" id="{00000000-0008-0000-0E00-0000BA020000}"/>
            </a:ext>
          </a:extLst>
        </xdr:cNvPr>
        <xdr:cNvSpPr txBox="1"/>
      </xdr:nvSpPr>
      <xdr:spPr>
        <a:xfrm>
          <a:off x="14389744" y="1701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98</xdr:row>
      <xdr:rowOff>151691</xdr:rowOff>
    </xdr:from>
    <xdr:ext cx="340478" cy="259045"/>
    <xdr:sp macro="" textlink="">
      <xdr:nvSpPr>
        <xdr:cNvPr id="699" name="n_3mainValue【公民館】&#10;有形固定資産減価償却率">
          <a:extLst>
            <a:ext uri="{FF2B5EF4-FFF2-40B4-BE49-F238E27FC236}">
              <a16:creationId xmlns:a16="http://schemas.microsoft.com/office/drawing/2014/main" id="{00000000-0008-0000-0E00-0000BB020000}"/>
            </a:ext>
          </a:extLst>
        </xdr:cNvPr>
        <xdr:cNvSpPr txBox="1"/>
      </xdr:nvSpPr>
      <xdr:spPr>
        <a:xfrm>
          <a:off x="13533061" y="1695379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98</xdr:row>
      <xdr:rowOff>91276</xdr:rowOff>
    </xdr:from>
    <xdr:ext cx="340478" cy="259045"/>
    <xdr:sp macro="" textlink="">
      <xdr:nvSpPr>
        <xdr:cNvPr id="700" name="n_4mainValue【公民館】&#10;有形固定資産減価償却率">
          <a:extLst>
            <a:ext uri="{FF2B5EF4-FFF2-40B4-BE49-F238E27FC236}">
              <a16:creationId xmlns:a16="http://schemas.microsoft.com/office/drawing/2014/main" id="{00000000-0008-0000-0E00-0000BC020000}"/>
            </a:ext>
          </a:extLst>
        </xdr:cNvPr>
        <xdr:cNvSpPr txBox="1"/>
      </xdr:nvSpPr>
      <xdr:spPr>
        <a:xfrm>
          <a:off x="12644061" y="168933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a:extLst>
            <a:ext uri="{FF2B5EF4-FFF2-40B4-BE49-F238E27FC236}">
              <a16:creationId xmlns:a16="http://schemas.microsoft.com/office/drawing/2014/main" id="{00000000-0008-0000-0E00-0000BD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a:extLst>
            <a:ext uri="{FF2B5EF4-FFF2-40B4-BE49-F238E27FC236}">
              <a16:creationId xmlns:a16="http://schemas.microsoft.com/office/drawing/2014/main" id="{00000000-0008-0000-0E00-0000BE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a:extLst>
            <a:ext uri="{FF2B5EF4-FFF2-40B4-BE49-F238E27FC236}">
              <a16:creationId xmlns:a16="http://schemas.microsoft.com/office/drawing/2014/main" id="{00000000-0008-0000-0E00-0000BF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a:extLst>
            <a:ext uri="{FF2B5EF4-FFF2-40B4-BE49-F238E27FC236}">
              <a16:creationId xmlns:a16="http://schemas.microsoft.com/office/drawing/2014/main" id="{00000000-0008-0000-0E00-0000C0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a:extLst>
            <a:ext uri="{FF2B5EF4-FFF2-40B4-BE49-F238E27FC236}">
              <a16:creationId xmlns:a16="http://schemas.microsoft.com/office/drawing/2014/main" id="{00000000-0008-0000-0E00-0000C1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a:extLst>
            <a:ext uri="{FF2B5EF4-FFF2-40B4-BE49-F238E27FC236}">
              <a16:creationId xmlns:a16="http://schemas.microsoft.com/office/drawing/2014/main" id="{00000000-0008-0000-0E00-0000C2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a:extLst>
            <a:ext uri="{FF2B5EF4-FFF2-40B4-BE49-F238E27FC236}">
              <a16:creationId xmlns:a16="http://schemas.microsoft.com/office/drawing/2014/main" id="{00000000-0008-0000-0E00-0000C3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a:extLst>
            <a:ext uri="{FF2B5EF4-FFF2-40B4-BE49-F238E27FC236}">
              <a16:creationId xmlns:a16="http://schemas.microsoft.com/office/drawing/2014/main" id="{00000000-0008-0000-0E00-0000C4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a:extLst>
            <a:ext uri="{FF2B5EF4-FFF2-40B4-BE49-F238E27FC236}">
              <a16:creationId xmlns:a16="http://schemas.microsoft.com/office/drawing/2014/main" id="{00000000-0008-0000-0E00-0000C5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a:extLst>
            <a:ext uri="{FF2B5EF4-FFF2-40B4-BE49-F238E27FC236}">
              <a16:creationId xmlns:a16="http://schemas.microsoft.com/office/drawing/2014/main" id="{00000000-0008-0000-0E00-0000C6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11" name="直線コネクタ 710">
          <a:extLst>
            <a:ext uri="{FF2B5EF4-FFF2-40B4-BE49-F238E27FC236}">
              <a16:creationId xmlns:a16="http://schemas.microsoft.com/office/drawing/2014/main" id="{00000000-0008-0000-0E00-0000C702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12" name="テキスト ボックス 711">
          <a:extLst>
            <a:ext uri="{FF2B5EF4-FFF2-40B4-BE49-F238E27FC236}">
              <a16:creationId xmlns:a16="http://schemas.microsoft.com/office/drawing/2014/main" id="{00000000-0008-0000-0E00-0000C802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3" name="直線コネクタ 712">
          <a:extLst>
            <a:ext uri="{FF2B5EF4-FFF2-40B4-BE49-F238E27FC236}">
              <a16:creationId xmlns:a16="http://schemas.microsoft.com/office/drawing/2014/main" id="{00000000-0008-0000-0E00-0000C902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4" name="テキスト ボックス 713">
          <a:extLst>
            <a:ext uri="{FF2B5EF4-FFF2-40B4-BE49-F238E27FC236}">
              <a16:creationId xmlns:a16="http://schemas.microsoft.com/office/drawing/2014/main" id="{00000000-0008-0000-0E00-0000CA02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5" name="直線コネクタ 714">
          <a:extLst>
            <a:ext uri="{FF2B5EF4-FFF2-40B4-BE49-F238E27FC236}">
              <a16:creationId xmlns:a16="http://schemas.microsoft.com/office/drawing/2014/main" id="{00000000-0008-0000-0E00-0000CB02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6" name="テキスト ボックス 715">
          <a:extLst>
            <a:ext uri="{FF2B5EF4-FFF2-40B4-BE49-F238E27FC236}">
              <a16:creationId xmlns:a16="http://schemas.microsoft.com/office/drawing/2014/main" id="{00000000-0008-0000-0E00-0000CC02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7" name="直線コネクタ 716">
          <a:extLst>
            <a:ext uri="{FF2B5EF4-FFF2-40B4-BE49-F238E27FC236}">
              <a16:creationId xmlns:a16="http://schemas.microsoft.com/office/drawing/2014/main" id="{00000000-0008-0000-0E00-0000CD02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8" name="テキスト ボックス 717">
          <a:extLst>
            <a:ext uri="{FF2B5EF4-FFF2-40B4-BE49-F238E27FC236}">
              <a16:creationId xmlns:a16="http://schemas.microsoft.com/office/drawing/2014/main" id="{00000000-0008-0000-0E00-0000CE02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9" name="直線コネクタ 718">
          <a:extLst>
            <a:ext uri="{FF2B5EF4-FFF2-40B4-BE49-F238E27FC236}">
              <a16:creationId xmlns:a16="http://schemas.microsoft.com/office/drawing/2014/main" id="{00000000-0008-0000-0E00-0000CF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0" name="テキスト ボックス 719">
          <a:extLst>
            <a:ext uri="{FF2B5EF4-FFF2-40B4-BE49-F238E27FC236}">
              <a16:creationId xmlns:a16="http://schemas.microsoft.com/office/drawing/2014/main" id="{00000000-0008-0000-0E00-0000D0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1" name="【公民館】&#10;一人当たり面積グラフ枠">
          <a:extLst>
            <a:ext uri="{FF2B5EF4-FFF2-40B4-BE49-F238E27FC236}">
              <a16:creationId xmlns:a16="http://schemas.microsoft.com/office/drawing/2014/main" id="{00000000-0008-0000-0E00-0000D1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104090</xdr:rowOff>
    </xdr:from>
    <xdr:to>
      <xdr:col>116</xdr:col>
      <xdr:colOff>62864</xdr:colOff>
      <xdr:row>108</xdr:row>
      <xdr:rowOff>70714</xdr:rowOff>
    </xdr:to>
    <xdr:cxnSp macro="">
      <xdr:nvCxnSpPr>
        <xdr:cNvPr id="722" name="直線コネクタ 721">
          <a:extLst>
            <a:ext uri="{FF2B5EF4-FFF2-40B4-BE49-F238E27FC236}">
              <a16:creationId xmlns:a16="http://schemas.microsoft.com/office/drawing/2014/main" id="{00000000-0008-0000-0E00-0000D2020000}"/>
            </a:ext>
          </a:extLst>
        </xdr:cNvPr>
        <xdr:cNvCxnSpPr/>
      </xdr:nvCxnSpPr>
      <xdr:spPr>
        <a:xfrm flipV="1">
          <a:off x="22160864" y="17249090"/>
          <a:ext cx="0" cy="1338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74541</xdr:rowOff>
    </xdr:from>
    <xdr:ext cx="469744" cy="259045"/>
    <xdr:sp macro="" textlink="">
      <xdr:nvSpPr>
        <xdr:cNvPr id="723" name="【公民館】&#10;一人当たり面積最小値テキスト">
          <a:extLst>
            <a:ext uri="{FF2B5EF4-FFF2-40B4-BE49-F238E27FC236}">
              <a16:creationId xmlns:a16="http://schemas.microsoft.com/office/drawing/2014/main" id="{00000000-0008-0000-0E00-0000D3020000}"/>
            </a:ext>
          </a:extLst>
        </xdr:cNvPr>
        <xdr:cNvSpPr txBox="1"/>
      </xdr:nvSpPr>
      <xdr:spPr>
        <a:xfrm>
          <a:off x="22199600" y="1859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70714</xdr:rowOff>
    </xdr:from>
    <xdr:to>
      <xdr:col>116</xdr:col>
      <xdr:colOff>152400</xdr:colOff>
      <xdr:row>108</xdr:row>
      <xdr:rowOff>70714</xdr:rowOff>
    </xdr:to>
    <xdr:cxnSp macro="">
      <xdr:nvCxnSpPr>
        <xdr:cNvPr id="724" name="直線コネクタ 723">
          <a:extLst>
            <a:ext uri="{FF2B5EF4-FFF2-40B4-BE49-F238E27FC236}">
              <a16:creationId xmlns:a16="http://schemas.microsoft.com/office/drawing/2014/main" id="{00000000-0008-0000-0E00-0000D4020000}"/>
            </a:ext>
          </a:extLst>
        </xdr:cNvPr>
        <xdr:cNvCxnSpPr/>
      </xdr:nvCxnSpPr>
      <xdr:spPr>
        <a:xfrm>
          <a:off x="22072600" y="18587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50767</xdr:rowOff>
    </xdr:from>
    <xdr:ext cx="469744" cy="259045"/>
    <xdr:sp macro="" textlink="">
      <xdr:nvSpPr>
        <xdr:cNvPr id="725" name="【公民館】&#10;一人当たり面積最大値テキスト">
          <a:extLst>
            <a:ext uri="{FF2B5EF4-FFF2-40B4-BE49-F238E27FC236}">
              <a16:creationId xmlns:a16="http://schemas.microsoft.com/office/drawing/2014/main" id="{00000000-0008-0000-0E00-0000D5020000}"/>
            </a:ext>
          </a:extLst>
        </xdr:cNvPr>
        <xdr:cNvSpPr txBox="1"/>
      </xdr:nvSpPr>
      <xdr:spPr>
        <a:xfrm>
          <a:off x="22199600" y="1702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104090</xdr:rowOff>
    </xdr:from>
    <xdr:to>
      <xdr:col>116</xdr:col>
      <xdr:colOff>152400</xdr:colOff>
      <xdr:row>100</xdr:row>
      <xdr:rowOff>104090</xdr:rowOff>
    </xdr:to>
    <xdr:cxnSp macro="">
      <xdr:nvCxnSpPr>
        <xdr:cNvPr id="726" name="直線コネクタ 725">
          <a:extLst>
            <a:ext uri="{FF2B5EF4-FFF2-40B4-BE49-F238E27FC236}">
              <a16:creationId xmlns:a16="http://schemas.microsoft.com/office/drawing/2014/main" id="{00000000-0008-0000-0E00-0000D6020000}"/>
            </a:ext>
          </a:extLst>
        </xdr:cNvPr>
        <xdr:cNvCxnSpPr/>
      </xdr:nvCxnSpPr>
      <xdr:spPr>
        <a:xfrm>
          <a:off x="22072600" y="1724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20387</xdr:rowOff>
    </xdr:from>
    <xdr:ext cx="469744" cy="259045"/>
    <xdr:sp macro="" textlink="">
      <xdr:nvSpPr>
        <xdr:cNvPr id="727" name="【公民館】&#10;一人当たり面積平均値テキスト">
          <a:extLst>
            <a:ext uri="{FF2B5EF4-FFF2-40B4-BE49-F238E27FC236}">
              <a16:creationId xmlns:a16="http://schemas.microsoft.com/office/drawing/2014/main" id="{00000000-0008-0000-0E00-0000D7020000}"/>
            </a:ext>
          </a:extLst>
        </xdr:cNvPr>
        <xdr:cNvSpPr txBox="1"/>
      </xdr:nvSpPr>
      <xdr:spPr>
        <a:xfrm>
          <a:off x="22199600" y="18194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168960</xdr:rowOff>
    </xdr:from>
    <xdr:to>
      <xdr:col>116</xdr:col>
      <xdr:colOff>114300</xdr:colOff>
      <xdr:row>107</xdr:row>
      <xdr:rowOff>99110</xdr:rowOff>
    </xdr:to>
    <xdr:sp macro="" textlink="">
      <xdr:nvSpPr>
        <xdr:cNvPr id="728" name="フローチャート: 判断 727">
          <a:extLst>
            <a:ext uri="{FF2B5EF4-FFF2-40B4-BE49-F238E27FC236}">
              <a16:creationId xmlns:a16="http://schemas.microsoft.com/office/drawing/2014/main" id="{00000000-0008-0000-0E00-0000D8020000}"/>
            </a:ext>
          </a:extLst>
        </xdr:cNvPr>
        <xdr:cNvSpPr/>
      </xdr:nvSpPr>
      <xdr:spPr>
        <a:xfrm>
          <a:off x="22110700" y="183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152045</xdr:rowOff>
    </xdr:from>
    <xdr:to>
      <xdr:col>112</xdr:col>
      <xdr:colOff>38100</xdr:colOff>
      <xdr:row>107</xdr:row>
      <xdr:rowOff>82195</xdr:rowOff>
    </xdr:to>
    <xdr:sp macro="" textlink="">
      <xdr:nvSpPr>
        <xdr:cNvPr id="729" name="フローチャート: 判断 728">
          <a:extLst>
            <a:ext uri="{FF2B5EF4-FFF2-40B4-BE49-F238E27FC236}">
              <a16:creationId xmlns:a16="http://schemas.microsoft.com/office/drawing/2014/main" id="{00000000-0008-0000-0E00-0000D9020000}"/>
            </a:ext>
          </a:extLst>
        </xdr:cNvPr>
        <xdr:cNvSpPr/>
      </xdr:nvSpPr>
      <xdr:spPr>
        <a:xfrm>
          <a:off x="21272500" y="1832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167132</xdr:rowOff>
    </xdr:from>
    <xdr:to>
      <xdr:col>107</xdr:col>
      <xdr:colOff>101600</xdr:colOff>
      <xdr:row>107</xdr:row>
      <xdr:rowOff>97282</xdr:rowOff>
    </xdr:to>
    <xdr:sp macro="" textlink="">
      <xdr:nvSpPr>
        <xdr:cNvPr id="730" name="フローチャート: 判断 729">
          <a:extLst>
            <a:ext uri="{FF2B5EF4-FFF2-40B4-BE49-F238E27FC236}">
              <a16:creationId xmlns:a16="http://schemas.microsoft.com/office/drawing/2014/main" id="{00000000-0008-0000-0E00-0000DA020000}"/>
            </a:ext>
          </a:extLst>
        </xdr:cNvPr>
        <xdr:cNvSpPr/>
      </xdr:nvSpPr>
      <xdr:spPr>
        <a:xfrm>
          <a:off x="20383500" y="1834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165760</xdr:rowOff>
    </xdr:from>
    <xdr:to>
      <xdr:col>102</xdr:col>
      <xdr:colOff>165100</xdr:colOff>
      <xdr:row>107</xdr:row>
      <xdr:rowOff>95910</xdr:rowOff>
    </xdr:to>
    <xdr:sp macro="" textlink="">
      <xdr:nvSpPr>
        <xdr:cNvPr id="731" name="フローチャート: 判断 730">
          <a:extLst>
            <a:ext uri="{FF2B5EF4-FFF2-40B4-BE49-F238E27FC236}">
              <a16:creationId xmlns:a16="http://schemas.microsoft.com/office/drawing/2014/main" id="{00000000-0008-0000-0E00-0000DB020000}"/>
            </a:ext>
          </a:extLst>
        </xdr:cNvPr>
        <xdr:cNvSpPr/>
      </xdr:nvSpPr>
      <xdr:spPr>
        <a:xfrm>
          <a:off x="19494500" y="1833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151130</xdr:rowOff>
    </xdr:from>
    <xdr:to>
      <xdr:col>98</xdr:col>
      <xdr:colOff>38100</xdr:colOff>
      <xdr:row>107</xdr:row>
      <xdr:rowOff>81280</xdr:rowOff>
    </xdr:to>
    <xdr:sp macro="" textlink="">
      <xdr:nvSpPr>
        <xdr:cNvPr id="732" name="フローチャート: 判断 731">
          <a:extLst>
            <a:ext uri="{FF2B5EF4-FFF2-40B4-BE49-F238E27FC236}">
              <a16:creationId xmlns:a16="http://schemas.microsoft.com/office/drawing/2014/main" id="{00000000-0008-0000-0E00-0000DC020000}"/>
            </a:ext>
          </a:extLst>
        </xdr:cNvPr>
        <xdr:cNvSpPr/>
      </xdr:nvSpPr>
      <xdr:spPr>
        <a:xfrm>
          <a:off x="18605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00000000-0008-0000-0E00-0000DD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0000000-0008-0000-0E00-0000DE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00000000-0008-0000-0E00-0000DF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00000000-0008-0000-0E00-0000E0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00000000-0008-0000-0E00-0000E1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57862</xdr:rowOff>
    </xdr:from>
    <xdr:to>
      <xdr:col>116</xdr:col>
      <xdr:colOff>114300</xdr:colOff>
      <xdr:row>107</xdr:row>
      <xdr:rowOff>159462</xdr:rowOff>
    </xdr:to>
    <xdr:sp macro="" textlink="">
      <xdr:nvSpPr>
        <xdr:cNvPr id="738" name="楕円 737">
          <a:extLst>
            <a:ext uri="{FF2B5EF4-FFF2-40B4-BE49-F238E27FC236}">
              <a16:creationId xmlns:a16="http://schemas.microsoft.com/office/drawing/2014/main" id="{00000000-0008-0000-0E00-0000E2020000}"/>
            </a:ext>
          </a:extLst>
        </xdr:cNvPr>
        <xdr:cNvSpPr/>
      </xdr:nvSpPr>
      <xdr:spPr>
        <a:xfrm>
          <a:off x="22110700" y="1840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36289</xdr:rowOff>
    </xdr:from>
    <xdr:ext cx="469744" cy="259045"/>
    <xdr:sp macro="" textlink="">
      <xdr:nvSpPr>
        <xdr:cNvPr id="739" name="【公民館】&#10;一人当たり面積該当値テキスト">
          <a:extLst>
            <a:ext uri="{FF2B5EF4-FFF2-40B4-BE49-F238E27FC236}">
              <a16:creationId xmlns:a16="http://schemas.microsoft.com/office/drawing/2014/main" id="{00000000-0008-0000-0E00-0000E3020000}"/>
            </a:ext>
          </a:extLst>
        </xdr:cNvPr>
        <xdr:cNvSpPr txBox="1"/>
      </xdr:nvSpPr>
      <xdr:spPr>
        <a:xfrm>
          <a:off x="22199600" y="1838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61061</xdr:rowOff>
    </xdr:from>
    <xdr:to>
      <xdr:col>112</xdr:col>
      <xdr:colOff>38100</xdr:colOff>
      <xdr:row>107</xdr:row>
      <xdr:rowOff>162661</xdr:rowOff>
    </xdr:to>
    <xdr:sp macro="" textlink="">
      <xdr:nvSpPr>
        <xdr:cNvPr id="740" name="楕円 739">
          <a:extLst>
            <a:ext uri="{FF2B5EF4-FFF2-40B4-BE49-F238E27FC236}">
              <a16:creationId xmlns:a16="http://schemas.microsoft.com/office/drawing/2014/main" id="{00000000-0008-0000-0E00-0000E4020000}"/>
            </a:ext>
          </a:extLst>
        </xdr:cNvPr>
        <xdr:cNvSpPr/>
      </xdr:nvSpPr>
      <xdr:spPr>
        <a:xfrm>
          <a:off x="21272500" y="1840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108662</xdr:rowOff>
    </xdr:from>
    <xdr:to>
      <xdr:col>116</xdr:col>
      <xdr:colOff>63500</xdr:colOff>
      <xdr:row>107</xdr:row>
      <xdr:rowOff>111861</xdr:rowOff>
    </xdr:to>
    <xdr:cxnSp macro="">
      <xdr:nvCxnSpPr>
        <xdr:cNvPr id="741" name="直線コネクタ 740">
          <a:extLst>
            <a:ext uri="{FF2B5EF4-FFF2-40B4-BE49-F238E27FC236}">
              <a16:creationId xmlns:a16="http://schemas.microsoft.com/office/drawing/2014/main" id="{00000000-0008-0000-0E00-0000E5020000}"/>
            </a:ext>
          </a:extLst>
        </xdr:cNvPr>
        <xdr:cNvCxnSpPr/>
      </xdr:nvCxnSpPr>
      <xdr:spPr>
        <a:xfrm flipV="1">
          <a:off x="21323300" y="18453812"/>
          <a:ext cx="838200" cy="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64719</xdr:rowOff>
    </xdr:from>
    <xdr:to>
      <xdr:col>107</xdr:col>
      <xdr:colOff>101600</xdr:colOff>
      <xdr:row>107</xdr:row>
      <xdr:rowOff>166319</xdr:rowOff>
    </xdr:to>
    <xdr:sp macro="" textlink="">
      <xdr:nvSpPr>
        <xdr:cNvPr id="742" name="楕円 741">
          <a:extLst>
            <a:ext uri="{FF2B5EF4-FFF2-40B4-BE49-F238E27FC236}">
              <a16:creationId xmlns:a16="http://schemas.microsoft.com/office/drawing/2014/main" id="{00000000-0008-0000-0E00-0000E6020000}"/>
            </a:ext>
          </a:extLst>
        </xdr:cNvPr>
        <xdr:cNvSpPr/>
      </xdr:nvSpPr>
      <xdr:spPr>
        <a:xfrm>
          <a:off x="20383500" y="1840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111861</xdr:rowOff>
    </xdr:from>
    <xdr:to>
      <xdr:col>111</xdr:col>
      <xdr:colOff>177800</xdr:colOff>
      <xdr:row>107</xdr:row>
      <xdr:rowOff>115519</xdr:rowOff>
    </xdr:to>
    <xdr:cxnSp macro="">
      <xdr:nvCxnSpPr>
        <xdr:cNvPr id="743" name="直線コネクタ 742">
          <a:extLst>
            <a:ext uri="{FF2B5EF4-FFF2-40B4-BE49-F238E27FC236}">
              <a16:creationId xmlns:a16="http://schemas.microsoft.com/office/drawing/2014/main" id="{00000000-0008-0000-0E00-0000E7020000}"/>
            </a:ext>
          </a:extLst>
        </xdr:cNvPr>
        <xdr:cNvCxnSpPr/>
      </xdr:nvCxnSpPr>
      <xdr:spPr>
        <a:xfrm flipV="1">
          <a:off x="20434300" y="18457011"/>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67463</xdr:rowOff>
    </xdr:from>
    <xdr:to>
      <xdr:col>102</xdr:col>
      <xdr:colOff>165100</xdr:colOff>
      <xdr:row>107</xdr:row>
      <xdr:rowOff>169063</xdr:rowOff>
    </xdr:to>
    <xdr:sp macro="" textlink="">
      <xdr:nvSpPr>
        <xdr:cNvPr id="744" name="楕円 743">
          <a:extLst>
            <a:ext uri="{FF2B5EF4-FFF2-40B4-BE49-F238E27FC236}">
              <a16:creationId xmlns:a16="http://schemas.microsoft.com/office/drawing/2014/main" id="{00000000-0008-0000-0E00-0000E8020000}"/>
            </a:ext>
          </a:extLst>
        </xdr:cNvPr>
        <xdr:cNvSpPr/>
      </xdr:nvSpPr>
      <xdr:spPr>
        <a:xfrm>
          <a:off x="19494500" y="1841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115519</xdr:rowOff>
    </xdr:from>
    <xdr:to>
      <xdr:col>107</xdr:col>
      <xdr:colOff>50800</xdr:colOff>
      <xdr:row>107</xdr:row>
      <xdr:rowOff>118263</xdr:rowOff>
    </xdr:to>
    <xdr:cxnSp macro="">
      <xdr:nvCxnSpPr>
        <xdr:cNvPr id="745" name="直線コネクタ 744">
          <a:extLst>
            <a:ext uri="{FF2B5EF4-FFF2-40B4-BE49-F238E27FC236}">
              <a16:creationId xmlns:a16="http://schemas.microsoft.com/office/drawing/2014/main" id="{00000000-0008-0000-0E00-0000E9020000}"/>
            </a:ext>
          </a:extLst>
        </xdr:cNvPr>
        <xdr:cNvCxnSpPr/>
      </xdr:nvCxnSpPr>
      <xdr:spPr>
        <a:xfrm flipV="1">
          <a:off x="19545300" y="18460669"/>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70205</xdr:rowOff>
    </xdr:from>
    <xdr:to>
      <xdr:col>98</xdr:col>
      <xdr:colOff>38100</xdr:colOff>
      <xdr:row>108</xdr:row>
      <xdr:rowOff>355</xdr:rowOff>
    </xdr:to>
    <xdr:sp macro="" textlink="">
      <xdr:nvSpPr>
        <xdr:cNvPr id="746" name="楕円 745">
          <a:extLst>
            <a:ext uri="{FF2B5EF4-FFF2-40B4-BE49-F238E27FC236}">
              <a16:creationId xmlns:a16="http://schemas.microsoft.com/office/drawing/2014/main" id="{00000000-0008-0000-0E00-0000EA020000}"/>
            </a:ext>
          </a:extLst>
        </xdr:cNvPr>
        <xdr:cNvSpPr/>
      </xdr:nvSpPr>
      <xdr:spPr>
        <a:xfrm>
          <a:off x="18605500" y="1841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118263</xdr:rowOff>
    </xdr:from>
    <xdr:to>
      <xdr:col>102</xdr:col>
      <xdr:colOff>114300</xdr:colOff>
      <xdr:row>107</xdr:row>
      <xdr:rowOff>121005</xdr:rowOff>
    </xdr:to>
    <xdr:cxnSp macro="">
      <xdr:nvCxnSpPr>
        <xdr:cNvPr id="747" name="直線コネクタ 746">
          <a:extLst>
            <a:ext uri="{FF2B5EF4-FFF2-40B4-BE49-F238E27FC236}">
              <a16:creationId xmlns:a16="http://schemas.microsoft.com/office/drawing/2014/main" id="{00000000-0008-0000-0E00-0000EB020000}"/>
            </a:ext>
          </a:extLst>
        </xdr:cNvPr>
        <xdr:cNvCxnSpPr/>
      </xdr:nvCxnSpPr>
      <xdr:spPr>
        <a:xfrm flipV="1">
          <a:off x="18656300" y="18463413"/>
          <a:ext cx="8890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98722</xdr:rowOff>
    </xdr:from>
    <xdr:ext cx="469744" cy="259045"/>
    <xdr:sp macro="" textlink="">
      <xdr:nvSpPr>
        <xdr:cNvPr id="748" name="n_1aveValue【公民館】&#10;一人当たり面積">
          <a:extLst>
            <a:ext uri="{FF2B5EF4-FFF2-40B4-BE49-F238E27FC236}">
              <a16:creationId xmlns:a16="http://schemas.microsoft.com/office/drawing/2014/main" id="{00000000-0008-0000-0E00-0000EC020000}"/>
            </a:ext>
          </a:extLst>
        </xdr:cNvPr>
        <xdr:cNvSpPr txBox="1"/>
      </xdr:nvSpPr>
      <xdr:spPr>
        <a:xfrm>
          <a:off x="21075727" y="1810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113809</xdr:rowOff>
    </xdr:from>
    <xdr:ext cx="469744" cy="259045"/>
    <xdr:sp macro="" textlink="">
      <xdr:nvSpPr>
        <xdr:cNvPr id="749" name="n_2aveValue【公民館】&#10;一人当たり面積">
          <a:extLst>
            <a:ext uri="{FF2B5EF4-FFF2-40B4-BE49-F238E27FC236}">
              <a16:creationId xmlns:a16="http://schemas.microsoft.com/office/drawing/2014/main" id="{00000000-0008-0000-0E00-0000ED020000}"/>
            </a:ext>
          </a:extLst>
        </xdr:cNvPr>
        <xdr:cNvSpPr txBox="1"/>
      </xdr:nvSpPr>
      <xdr:spPr>
        <a:xfrm>
          <a:off x="20199427" y="1811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112437</xdr:rowOff>
    </xdr:from>
    <xdr:ext cx="469744" cy="259045"/>
    <xdr:sp macro="" textlink="">
      <xdr:nvSpPr>
        <xdr:cNvPr id="750" name="n_3aveValue【公民館】&#10;一人当たり面積">
          <a:extLst>
            <a:ext uri="{FF2B5EF4-FFF2-40B4-BE49-F238E27FC236}">
              <a16:creationId xmlns:a16="http://schemas.microsoft.com/office/drawing/2014/main" id="{00000000-0008-0000-0E00-0000EE020000}"/>
            </a:ext>
          </a:extLst>
        </xdr:cNvPr>
        <xdr:cNvSpPr txBox="1"/>
      </xdr:nvSpPr>
      <xdr:spPr>
        <a:xfrm>
          <a:off x="19310427" y="1811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97807</xdr:rowOff>
    </xdr:from>
    <xdr:ext cx="469744" cy="259045"/>
    <xdr:sp macro="" textlink="">
      <xdr:nvSpPr>
        <xdr:cNvPr id="751" name="n_4aveValue【公民館】&#10;一人当たり面積">
          <a:extLst>
            <a:ext uri="{FF2B5EF4-FFF2-40B4-BE49-F238E27FC236}">
              <a16:creationId xmlns:a16="http://schemas.microsoft.com/office/drawing/2014/main" id="{00000000-0008-0000-0E00-0000EF020000}"/>
            </a:ext>
          </a:extLst>
        </xdr:cNvPr>
        <xdr:cNvSpPr txBox="1"/>
      </xdr:nvSpPr>
      <xdr:spPr>
        <a:xfrm>
          <a:off x="18421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153788</xdr:rowOff>
    </xdr:from>
    <xdr:ext cx="469744" cy="259045"/>
    <xdr:sp macro="" textlink="">
      <xdr:nvSpPr>
        <xdr:cNvPr id="752" name="n_1mainValue【公民館】&#10;一人当たり面積">
          <a:extLst>
            <a:ext uri="{FF2B5EF4-FFF2-40B4-BE49-F238E27FC236}">
              <a16:creationId xmlns:a16="http://schemas.microsoft.com/office/drawing/2014/main" id="{00000000-0008-0000-0E00-0000F0020000}"/>
            </a:ext>
          </a:extLst>
        </xdr:cNvPr>
        <xdr:cNvSpPr txBox="1"/>
      </xdr:nvSpPr>
      <xdr:spPr>
        <a:xfrm>
          <a:off x="21075727" y="1849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157446</xdr:rowOff>
    </xdr:from>
    <xdr:ext cx="469744" cy="259045"/>
    <xdr:sp macro="" textlink="">
      <xdr:nvSpPr>
        <xdr:cNvPr id="753" name="n_2mainValue【公民館】&#10;一人当たり面積">
          <a:extLst>
            <a:ext uri="{FF2B5EF4-FFF2-40B4-BE49-F238E27FC236}">
              <a16:creationId xmlns:a16="http://schemas.microsoft.com/office/drawing/2014/main" id="{00000000-0008-0000-0E00-0000F1020000}"/>
            </a:ext>
          </a:extLst>
        </xdr:cNvPr>
        <xdr:cNvSpPr txBox="1"/>
      </xdr:nvSpPr>
      <xdr:spPr>
        <a:xfrm>
          <a:off x="20199427" y="18502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160190</xdr:rowOff>
    </xdr:from>
    <xdr:ext cx="469744" cy="259045"/>
    <xdr:sp macro="" textlink="">
      <xdr:nvSpPr>
        <xdr:cNvPr id="754" name="n_3mainValue【公民館】&#10;一人当たり面積">
          <a:extLst>
            <a:ext uri="{FF2B5EF4-FFF2-40B4-BE49-F238E27FC236}">
              <a16:creationId xmlns:a16="http://schemas.microsoft.com/office/drawing/2014/main" id="{00000000-0008-0000-0E00-0000F2020000}"/>
            </a:ext>
          </a:extLst>
        </xdr:cNvPr>
        <xdr:cNvSpPr txBox="1"/>
      </xdr:nvSpPr>
      <xdr:spPr>
        <a:xfrm>
          <a:off x="19310427" y="1850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162932</xdr:rowOff>
    </xdr:from>
    <xdr:ext cx="469744" cy="259045"/>
    <xdr:sp macro="" textlink="">
      <xdr:nvSpPr>
        <xdr:cNvPr id="755" name="n_4mainValue【公民館】&#10;一人当たり面積">
          <a:extLst>
            <a:ext uri="{FF2B5EF4-FFF2-40B4-BE49-F238E27FC236}">
              <a16:creationId xmlns:a16="http://schemas.microsoft.com/office/drawing/2014/main" id="{00000000-0008-0000-0E00-0000F3020000}"/>
            </a:ext>
          </a:extLst>
        </xdr:cNvPr>
        <xdr:cNvSpPr txBox="1"/>
      </xdr:nvSpPr>
      <xdr:spPr>
        <a:xfrm>
          <a:off x="18421427" y="18508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6" name="正方形/長方形 755">
          <a:extLst>
            <a:ext uri="{FF2B5EF4-FFF2-40B4-BE49-F238E27FC236}">
              <a16:creationId xmlns:a16="http://schemas.microsoft.com/office/drawing/2014/main" id="{00000000-0008-0000-0E00-0000F4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7" name="正方形/長方形 756">
          <a:extLst>
            <a:ext uri="{FF2B5EF4-FFF2-40B4-BE49-F238E27FC236}">
              <a16:creationId xmlns:a16="http://schemas.microsoft.com/office/drawing/2014/main" id="{00000000-0008-0000-0E00-0000F5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8" name="テキスト ボックス 757">
          <a:extLst>
            <a:ext uri="{FF2B5EF4-FFF2-40B4-BE49-F238E27FC236}">
              <a16:creationId xmlns:a16="http://schemas.microsoft.com/office/drawing/2014/main" id="{00000000-0008-0000-0E00-0000F6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有形固定資産減価償却率が高くなっている施設は、「道路」・「認定こども園・幼稚園・保育所」・「橋りょう・トンネル」・「学校施設」であり、低くなっている施設は、「公営住宅」・「公民館」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「公民館」については、平成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年度に中央公民館を新築したことから、類似団体で全国</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番に低くなっている。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「認定こども園・幼稚園・保育所」については、平成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年度に統合保育所として大規模な整備事業を実施したことに伴い、同年度は大幅に良化し類似団体と比較し低くなったものの、平成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年度より減価償却が開始したことにより再び高くなる傾向にある。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「学校施設」については、昨年までに引き続き類似団体内平均値を上回っている。特に建築より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年以上が経過し老朽化が進んでいる施設もあるが、個別施設計画や学校長寿命化計画等を踏まえ、優先順位を付けた修繕改修を行うなど長寿命化対策を図っていく。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営住宅」については、令和元年度に新築しており、有形固定資産減価償却率は類似団体と比較すると低い傾向にある。しかしながら、他の公営住宅の老朽化に伴い、償却率は年々高くなっている。財政事情を踏まえ、適切に維持管理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山形県大江町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7,815
7,729
154.08
6,811,625
6,481,949
295,049
3,357,972
5,815,210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11.3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40277</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660572"/>
          <a:ext cx="0" cy="1409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44104</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073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40277</xdr:rowOff>
    </xdr:from>
    <xdr:to>
      <xdr:col>24</xdr:col>
      <xdr:colOff>152400</xdr:colOff>
      <xdr:row>41</xdr:row>
      <xdr:rowOff>40277</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069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38117</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381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59690</xdr:rowOff>
    </xdr:from>
    <xdr:to>
      <xdr:col>24</xdr:col>
      <xdr:colOff>114300</xdr:colOff>
      <xdr:row>37</xdr:row>
      <xdr:rowOff>161290</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87449</xdr:rowOff>
    </xdr:from>
    <xdr:to>
      <xdr:col>20</xdr:col>
      <xdr:colOff>38100</xdr:colOff>
      <xdr:row>38</xdr:row>
      <xdr:rowOff>17599</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95613</xdr:rowOff>
    </xdr:from>
    <xdr:to>
      <xdr:col>15</xdr:col>
      <xdr:colOff>101600</xdr:colOff>
      <xdr:row>37</xdr:row>
      <xdr:rowOff>25763</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46627</xdr:rowOff>
    </xdr:from>
    <xdr:to>
      <xdr:col>10</xdr:col>
      <xdr:colOff>165100</xdr:colOff>
      <xdr:row>36</xdr:row>
      <xdr:rowOff>148227</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21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165826</xdr:rowOff>
    </xdr:from>
    <xdr:to>
      <xdr:col>6</xdr:col>
      <xdr:colOff>38100</xdr:colOff>
      <xdr:row>37</xdr:row>
      <xdr:rowOff>95976</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27033</xdr:rowOff>
    </xdr:from>
    <xdr:to>
      <xdr:col>24</xdr:col>
      <xdr:colOff>114300</xdr:colOff>
      <xdr:row>34</xdr:row>
      <xdr:rowOff>128633</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585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49910</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570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138067</xdr:rowOff>
    </xdr:from>
    <xdr:to>
      <xdr:col>20</xdr:col>
      <xdr:colOff>38100</xdr:colOff>
      <xdr:row>34</xdr:row>
      <xdr:rowOff>68217</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579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17417</xdr:rowOff>
    </xdr:from>
    <xdr:to>
      <xdr:col>24</xdr:col>
      <xdr:colOff>63500</xdr:colOff>
      <xdr:row>34</xdr:row>
      <xdr:rowOff>77833</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5846717"/>
          <a:ext cx="8382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77651</xdr:rowOff>
    </xdr:from>
    <xdr:to>
      <xdr:col>15</xdr:col>
      <xdr:colOff>101600</xdr:colOff>
      <xdr:row>34</xdr:row>
      <xdr:rowOff>7801</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573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128451</xdr:rowOff>
    </xdr:from>
    <xdr:to>
      <xdr:col>19</xdr:col>
      <xdr:colOff>177800</xdr:colOff>
      <xdr:row>34</xdr:row>
      <xdr:rowOff>17417</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5786301"/>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10704</xdr:rowOff>
    </xdr:from>
    <xdr:to>
      <xdr:col>10</xdr:col>
      <xdr:colOff>165100</xdr:colOff>
      <xdr:row>33</xdr:row>
      <xdr:rowOff>112304</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566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61504</xdr:rowOff>
    </xdr:from>
    <xdr:to>
      <xdr:col>15</xdr:col>
      <xdr:colOff>50800</xdr:colOff>
      <xdr:row>33</xdr:row>
      <xdr:rowOff>128451</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5719354"/>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32</xdr:row>
      <xdr:rowOff>123372</xdr:rowOff>
    </xdr:from>
    <xdr:to>
      <xdr:col>6</xdr:col>
      <xdr:colOff>38100</xdr:colOff>
      <xdr:row>33</xdr:row>
      <xdr:rowOff>53522</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2722</xdr:rowOff>
    </xdr:from>
    <xdr:to>
      <xdr:col>10</xdr:col>
      <xdr:colOff>114300</xdr:colOff>
      <xdr:row>33</xdr:row>
      <xdr:rowOff>61504</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5660572"/>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8726</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52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16890</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36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139354</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311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87103</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43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84744</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5571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32</xdr:row>
      <xdr:rowOff>24328</xdr:rowOff>
    </xdr:from>
    <xdr:ext cx="340478"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38061" y="55107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31</xdr:row>
      <xdr:rowOff>128831</xdr:rowOff>
    </xdr:from>
    <xdr:ext cx="340478"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49061" y="54437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31</xdr:row>
      <xdr:rowOff>70049</xdr:rowOff>
    </xdr:from>
    <xdr:ext cx="340478"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60061" y="53849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00000000-0008-0000-0F00-000073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00000000-0008-0000-0F00-000074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51707</xdr:rowOff>
    </xdr:from>
    <xdr:to>
      <xdr:col>54</xdr:col>
      <xdr:colOff>189865</xdr:colOff>
      <xdr:row>42</xdr:row>
      <xdr:rowOff>7620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flipV="1">
          <a:off x="10476865" y="5709557"/>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8" name="【図書館】&#10;一人当たり面積最小値テキスト">
          <a:extLst>
            <a:ext uri="{FF2B5EF4-FFF2-40B4-BE49-F238E27FC236}">
              <a16:creationId xmlns:a16="http://schemas.microsoft.com/office/drawing/2014/main" id="{00000000-0008-0000-0F00-000076000000}"/>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169834</xdr:rowOff>
    </xdr:from>
    <xdr:ext cx="469744" cy="259045"/>
    <xdr:sp macro="" textlink="">
      <xdr:nvSpPr>
        <xdr:cNvPr id="120" name="【図書館】&#10;一人当たり面積最大値テキスト">
          <a:extLst>
            <a:ext uri="{FF2B5EF4-FFF2-40B4-BE49-F238E27FC236}">
              <a16:creationId xmlns:a16="http://schemas.microsoft.com/office/drawing/2014/main" id="{00000000-0008-0000-0F00-000078000000}"/>
            </a:ext>
          </a:extLst>
        </xdr:cNvPr>
        <xdr:cNvSpPr txBox="1"/>
      </xdr:nvSpPr>
      <xdr:spPr>
        <a:xfrm>
          <a:off x="10515600" y="548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51707</xdr:rowOff>
    </xdr:from>
    <xdr:to>
      <xdr:col>55</xdr:col>
      <xdr:colOff>88900</xdr:colOff>
      <xdr:row>33</xdr:row>
      <xdr:rowOff>51707</xdr:rowOff>
    </xdr:to>
    <xdr:cxnSp macro="">
      <xdr:nvCxnSpPr>
        <xdr:cNvPr id="121" name="直線コネクタ 120">
          <a:extLst>
            <a:ext uri="{FF2B5EF4-FFF2-40B4-BE49-F238E27FC236}">
              <a16:creationId xmlns:a16="http://schemas.microsoft.com/office/drawing/2014/main" id="{00000000-0008-0000-0F00-000079000000}"/>
            </a:ext>
          </a:extLst>
        </xdr:cNvPr>
        <xdr:cNvCxnSpPr/>
      </xdr:nvCxnSpPr>
      <xdr:spPr>
        <a:xfrm>
          <a:off x="10388600" y="570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98896</xdr:rowOff>
    </xdr:from>
    <xdr:ext cx="469744" cy="259045"/>
    <xdr:sp macro="" textlink="">
      <xdr:nvSpPr>
        <xdr:cNvPr id="122" name="【図書館】&#10;一人当たり面積平均値テキスト">
          <a:extLst>
            <a:ext uri="{FF2B5EF4-FFF2-40B4-BE49-F238E27FC236}">
              <a16:creationId xmlns:a16="http://schemas.microsoft.com/office/drawing/2014/main" id="{00000000-0008-0000-0F00-00007A000000}"/>
            </a:ext>
          </a:extLst>
        </xdr:cNvPr>
        <xdr:cNvSpPr txBox="1"/>
      </xdr:nvSpPr>
      <xdr:spPr>
        <a:xfrm>
          <a:off x="10515600" y="6613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76019</xdr:rowOff>
    </xdr:from>
    <xdr:to>
      <xdr:col>55</xdr:col>
      <xdr:colOff>50800</xdr:colOff>
      <xdr:row>40</xdr:row>
      <xdr:rowOff>6169</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104267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160927</xdr:rowOff>
    </xdr:from>
    <xdr:to>
      <xdr:col>50</xdr:col>
      <xdr:colOff>165100</xdr:colOff>
      <xdr:row>40</xdr:row>
      <xdr:rowOff>91077</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9588500" y="684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98878</xdr:rowOff>
    </xdr:from>
    <xdr:to>
      <xdr:col>46</xdr:col>
      <xdr:colOff>38100</xdr:colOff>
      <xdr:row>40</xdr:row>
      <xdr:rowOff>29028</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8699500" y="67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95613</xdr:rowOff>
    </xdr:from>
    <xdr:to>
      <xdr:col>41</xdr:col>
      <xdr:colOff>101600</xdr:colOff>
      <xdr:row>40</xdr:row>
      <xdr:rowOff>25763</xdr:rowOff>
    </xdr:to>
    <xdr:sp macro="" textlink="">
      <xdr:nvSpPr>
        <xdr:cNvPr id="126" name="フローチャート: 判断 125">
          <a:extLst>
            <a:ext uri="{FF2B5EF4-FFF2-40B4-BE49-F238E27FC236}">
              <a16:creationId xmlns:a16="http://schemas.microsoft.com/office/drawing/2014/main" id="{00000000-0008-0000-0F00-00007E000000}"/>
            </a:ext>
          </a:extLst>
        </xdr:cNvPr>
        <xdr:cNvSpPr/>
      </xdr:nvSpPr>
      <xdr:spPr>
        <a:xfrm>
          <a:off x="7810500" y="678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160927</xdr:rowOff>
    </xdr:from>
    <xdr:to>
      <xdr:col>36</xdr:col>
      <xdr:colOff>165100</xdr:colOff>
      <xdr:row>40</xdr:row>
      <xdr:rowOff>91077</xdr:rowOff>
    </xdr:to>
    <xdr:sp macro="" textlink="">
      <xdr:nvSpPr>
        <xdr:cNvPr id="127" name="フローチャート: 判断 126">
          <a:extLst>
            <a:ext uri="{FF2B5EF4-FFF2-40B4-BE49-F238E27FC236}">
              <a16:creationId xmlns:a16="http://schemas.microsoft.com/office/drawing/2014/main" id="{00000000-0008-0000-0F00-00007F000000}"/>
            </a:ext>
          </a:extLst>
        </xdr:cNvPr>
        <xdr:cNvSpPr/>
      </xdr:nvSpPr>
      <xdr:spPr>
        <a:xfrm>
          <a:off x="6921500" y="684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F00-000083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00000000-0008-0000-0F00-000084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33565</xdr:rowOff>
    </xdr:from>
    <xdr:to>
      <xdr:col>55</xdr:col>
      <xdr:colOff>50800</xdr:colOff>
      <xdr:row>41</xdr:row>
      <xdr:rowOff>135165</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10426700" y="70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119942</xdr:rowOff>
    </xdr:from>
    <xdr:ext cx="469744" cy="259045"/>
    <xdr:sp macro="" textlink="">
      <xdr:nvSpPr>
        <xdr:cNvPr id="134" name="【図書館】&#10;一人当たり面積該当値テキスト">
          <a:extLst>
            <a:ext uri="{FF2B5EF4-FFF2-40B4-BE49-F238E27FC236}">
              <a16:creationId xmlns:a16="http://schemas.microsoft.com/office/drawing/2014/main" id="{00000000-0008-0000-0F00-000086000000}"/>
            </a:ext>
          </a:extLst>
        </xdr:cNvPr>
        <xdr:cNvSpPr txBox="1"/>
      </xdr:nvSpPr>
      <xdr:spPr>
        <a:xfrm>
          <a:off x="10515600" y="6977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40096</xdr:rowOff>
    </xdr:from>
    <xdr:to>
      <xdr:col>50</xdr:col>
      <xdr:colOff>165100</xdr:colOff>
      <xdr:row>41</xdr:row>
      <xdr:rowOff>141696</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9588500" y="706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84365</xdr:rowOff>
    </xdr:from>
    <xdr:to>
      <xdr:col>55</xdr:col>
      <xdr:colOff>0</xdr:colOff>
      <xdr:row>41</xdr:row>
      <xdr:rowOff>90896</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flipV="1">
          <a:off x="9639300" y="7113815"/>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43362</xdr:rowOff>
    </xdr:from>
    <xdr:to>
      <xdr:col>46</xdr:col>
      <xdr:colOff>38100</xdr:colOff>
      <xdr:row>41</xdr:row>
      <xdr:rowOff>144962</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8699500" y="707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90896</xdr:rowOff>
    </xdr:from>
    <xdr:to>
      <xdr:col>50</xdr:col>
      <xdr:colOff>114300</xdr:colOff>
      <xdr:row>41</xdr:row>
      <xdr:rowOff>94162</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flipV="1">
          <a:off x="8750300" y="712034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46627</xdr:rowOff>
    </xdr:from>
    <xdr:to>
      <xdr:col>41</xdr:col>
      <xdr:colOff>101600</xdr:colOff>
      <xdr:row>41</xdr:row>
      <xdr:rowOff>148227</xdr:rowOff>
    </xdr:to>
    <xdr:sp macro="" textlink="">
      <xdr:nvSpPr>
        <xdr:cNvPr id="139" name="楕円 138">
          <a:extLst>
            <a:ext uri="{FF2B5EF4-FFF2-40B4-BE49-F238E27FC236}">
              <a16:creationId xmlns:a16="http://schemas.microsoft.com/office/drawing/2014/main" id="{00000000-0008-0000-0F00-00008B000000}"/>
            </a:ext>
          </a:extLst>
        </xdr:cNvPr>
        <xdr:cNvSpPr/>
      </xdr:nvSpPr>
      <xdr:spPr>
        <a:xfrm>
          <a:off x="7810500" y="707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94162</xdr:rowOff>
    </xdr:from>
    <xdr:to>
      <xdr:col>45</xdr:col>
      <xdr:colOff>177800</xdr:colOff>
      <xdr:row>41</xdr:row>
      <xdr:rowOff>97427</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flipV="1">
          <a:off x="7861300" y="712361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49893</xdr:rowOff>
    </xdr:from>
    <xdr:to>
      <xdr:col>36</xdr:col>
      <xdr:colOff>165100</xdr:colOff>
      <xdr:row>41</xdr:row>
      <xdr:rowOff>151493</xdr:rowOff>
    </xdr:to>
    <xdr:sp macro="" textlink="">
      <xdr:nvSpPr>
        <xdr:cNvPr id="141" name="楕円 140">
          <a:extLst>
            <a:ext uri="{FF2B5EF4-FFF2-40B4-BE49-F238E27FC236}">
              <a16:creationId xmlns:a16="http://schemas.microsoft.com/office/drawing/2014/main" id="{00000000-0008-0000-0F00-00008D000000}"/>
            </a:ext>
          </a:extLst>
        </xdr:cNvPr>
        <xdr:cNvSpPr/>
      </xdr:nvSpPr>
      <xdr:spPr>
        <a:xfrm>
          <a:off x="6921500" y="707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97427</xdr:rowOff>
    </xdr:from>
    <xdr:to>
      <xdr:col>41</xdr:col>
      <xdr:colOff>50800</xdr:colOff>
      <xdr:row>41</xdr:row>
      <xdr:rowOff>100693</xdr:rowOff>
    </xdr:to>
    <xdr:cxnSp macro="">
      <xdr:nvCxnSpPr>
        <xdr:cNvPr id="142" name="直線コネクタ 141">
          <a:extLst>
            <a:ext uri="{FF2B5EF4-FFF2-40B4-BE49-F238E27FC236}">
              <a16:creationId xmlns:a16="http://schemas.microsoft.com/office/drawing/2014/main" id="{00000000-0008-0000-0F00-00008E000000}"/>
            </a:ext>
          </a:extLst>
        </xdr:cNvPr>
        <xdr:cNvCxnSpPr/>
      </xdr:nvCxnSpPr>
      <xdr:spPr>
        <a:xfrm flipV="1">
          <a:off x="6972300" y="712687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107604</xdr:rowOff>
    </xdr:from>
    <xdr:ext cx="469744" cy="259045"/>
    <xdr:sp macro="" textlink="">
      <xdr:nvSpPr>
        <xdr:cNvPr id="143" name="n_1aveValue【図書館】&#10;一人当たり面積">
          <a:extLst>
            <a:ext uri="{FF2B5EF4-FFF2-40B4-BE49-F238E27FC236}">
              <a16:creationId xmlns:a16="http://schemas.microsoft.com/office/drawing/2014/main" id="{00000000-0008-0000-0F00-00008F000000}"/>
            </a:ext>
          </a:extLst>
        </xdr:cNvPr>
        <xdr:cNvSpPr txBox="1"/>
      </xdr:nvSpPr>
      <xdr:spPr>
        <a:xfrm>
          <a:off x="9391727" y="662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45555</xdr:rowOff>
    </xdr:from>
    <xdr:ext cx="469744" cy="259045"/>
    <xdr:sp macro="" textlink="">
      <xdr:nvSpPr>
        <xdr:cNvPr id="144" name="n_2aveValue【図書館】&#10;一人当たり面積">
          <a:extLst>
            <a:ext uri="{FF2B5EF4-FFF2-40B4-BE49-F238E27FC236}">
              <a16:creationId xmlns:a16="http://schemas.microsoft.com/office/drawing/2014/main" id="{00000000-0008-0000-0F00-000090000000}"/>
            </a:ext>
          </a:extLst>
        </xdr:cNvPr>
        <xdr:cNvSpPr txBox="1"/>
      </xdr:nvSpPr>
      <xdr:spPr>
        <a:xfrm>
          <a:off x="8515427" y="656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42290</xdr:rowOff>
    </xdr:from>
    <xdr:ext cx="469744" cy="259045"/>
    <xdr:sp macro="" textlink="">
      <xdr:nvSpPr>
        <xdr:cNvPr id="145" name="n_3aveValue【図書館】&#10;一人当たり面積">
          <a:extLst>
            <a:ext uri="{FF2B5EF4-FFF2-40B4-BE49-F238E27FC236}">
              <a16:creationId xmlns:a16="http://schemas.microsoft.com/office/drawing/2014/main" id="{00000000-0008-0000-0F00-000091000000}"/>
            </a:ext>
          </a:extLst>
        </xdr:cNvPr>
        <xdr:cNvSpPr txBox="1"/>
      </xdr:nvSpPr>
      <xdr:spPr>
        <a:xfrm>
          <a:off x="7626427" y="655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107604</xdr:rowOff>
    </xdr:from>
    <xdr:ext cx="469744" cy="259045"/>
    <xdr:sp macro="" textlink="">
      <xdr:nvSpPr>
        <xdr:cNvPr id="146" name="n_4aveValue【図書館】&#10;一人当たり面積">
          <a:extLst>
            <a:ext uri="{FF2B5EF4-FFF2-40B4-BE49-F238E27FC236}">
              <a16:creationId xmlns:a16="http://schemas.microsoft.com/office/drawing/2014/main" id="{00000000-0008-0000-0F00-000092000000}"/>
            </a:ext>
          </a:extLst>
        </xdr:cNvPr>
        <xdr:cNvSpPr txBox="1"/>
      </xdr:nvSpPr>
      <xdr:spPr>
        <a:xfrm>
          <a:off x="6737427" y="662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132823</xdr:rowOff>
    </xdr:from>
    <xdr:ext cx="469744" cy="259045"/>
    <xdr:sp macro="" textlink="">
      <xdr:nvSpPr>
        <xdr:cNvPr id="147" name="n_1mainValue【図書館】&#10;一人当たり面積">
          <a:extLst>
            <a:ext uri="{FF2B5EF4-FFF2-40B4-BE49-F238E27FC236}">
              <a16:creationId xmlns:a16="http://schemas.microsoft.com/office/drawing/2014/main" id="{00000000-0008-0000-0F00-000093000000}"/>
            </a:ext>
          </a:extLst>
        </xdr:cNvPr>
        <xdr:cNvSpPr txBox="1"/>
      </xdr:nvSpPr>
      <xdr:spPr>
        <a:xfrm>
          <a:off x="9391727" y="716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136089</xdr:rowOff>
    </xdr:from>
    <xdr:ext cx="469744" cy="259045"/>
    <xdr:sp macro="" textlink="">
      <xdr:nvSpPr>
        <xdr:cNvPr id="148" name="n_2mainValue【図書館】&#10;一人当たり面積">
          <a:extLst>
            <a:ext uri="{FF2B5EF4-FFF2-40B4-BE49-F238E27FC236}">
              <a16:creationId xmlns:a16="http://schemas.microsoft.com/office/drawing/2014/main" id="{00000000-0008-0000-0F00-000094000000}"/>
            </a:ext>
          </a:extLst>
        </xdr:cNvPr>
        <xdr:cNvSpPr txBox="1"/>
      </xdr:nvSpPr>
      <xdr:spPr>
        <a:xfrm>
          <a:off x="8515427" y="716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139354</xdr:rowOff>
    </xdr:from>
    <xdr:ext cx="469744" cy="259045"/>
    <xdr:sp macro="" textlink="">
      <xdr:nvSpPr>
        <xdr:cNvPr id="149" name="n_3mainValue【図書館】&#10;一人当たり面積">
          <a:extLst>
            <a:ext uri="{FF2B5EF4-FFF2-40B4-BE49-F238E27FC236}">
              <a16:creationId xmlns:a16="http://schemas.microsoft.com/office/drawing/2014/main" id="{00000000-0008-0000-0F00-000095000000}"/>
            </a:ext>
          </a:extLst>
        </xdr:cNvPr>
        <xdr:cNvSpPr txBox="1"/>
      </xdr:nvSpPr>
      <xdr:spPr>
        <a:xfrm>
          <a:off x="7626427" y="716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142620</xdr:rowOff>
    </xdr:from>
    <xdr:ext cx="469744" cy="259045"/>
    <xdr:sp macro="" textlink="">
      <xdr:nvSpPr>
        <xdr:cNvPr id="150" name="n_4mainValue【図書館】&#10;一人当たり面積">
          <a:extLst>
            <a:ext uri="{FF2B5EF4-FFF2-40B4-BE49-F238E27FC236}">
              <a16:creationId xmlns:a16="http://schemas.microsoft.com/office/drawing/2014/main" id="{00000000-0008-0000-0F00-000096000000}"/>
            </a:ext>
          </a:extLst>
        </xdr:cNvPr>
        <xdr:cNvSpPr txBox="1"/>
      </xdr:nvSpPr>
      <xdr:spPr>
        <a:xfrm>
          <a:off x="6737427" y="717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00000000-0008-0000-0F00-00009D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00000000-0008-0000-0F00-00009E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00000000-0008-0000-0F00-0000AB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00000000-0008-0000-0F00-0000AD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00000000-0008-0000-0F00-0000AE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161925</xdr:rowOff>
    </xdr:from>
    <xdr:to>
      <xdr:col>24</xdr:col>
      <xdr:colOff>62865</xdr:colOff>
      <xdr:row>64</xdr:row>
      <xdr:rowOff>76200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flipV="1">
          <a:off x="4634865" y="959167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6" name="【体育館・プール】&#10;有形固定資産減価償却率最小値テキスト">
          <a:extLst>
            <a:ext uri="{FF2B5EF4-FFF2-40B4-BE49-F238E27FC236}">
              <a16:creationId xmlns:a16="http://schemas.microsoft.com/office/drawing/2014/main" id="{00000000-0008-0000-0F00-0000B0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108602</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00000000-0008-0000-0F00-0000B2000000}"/>
            </a:ext>
          </a:extLst>
        </xdr:cNvPr>
        <xdr:cNvSpPr txBox="1"/>
      </xdr:nvSpPr>
      <xdr:spPr>
        <a:xfrm>
          <a:off x="4673600" y="936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161925</xdr:rowOff>
    </xdr:from>
    <xdr:to>
      <xdr:col>24</xdr:col>
      <xdr:colOff>152400</xdr:colOff>
      <xdr:row>55</xdr:row>
      <xdr:rowOff>161925</xdr:rowOff>
    </xdr:to>
    <xdr:cxnSp macro="">
      <xdr:nvCxnSpPr>
        <xdr:cNvPr id="179" name="直線コネクタ 178">
          <a:extLst>
            <a:ext uri="{FF2B5EF4-FFF2-40B4-BE49-F238E27FC236}">
              <a16:creationId xmlns:a16="http://schemas.microsoft.com/office/drawing/2014/main" id="{00000000-0008-0000-0F00-0000B3000000}"/>
            </a:ext>
          </a:extLst>
        </xdr:cNvPr>
        <xdr:cNvCxnSpPr/>
      </xdr:nvCxnSpPr>
      <xdr:spPr>
        <a:xfrm>
          <a:off x="4546600" y="959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1922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00000000-0008-0000-0F00-0000B4000000}"/>
            </a:ext>
          </a:extLst>
        </xdr:cNvPr>
        <xdr:cNvSpPr txBox="1"/>
      </xdr:nvSpPr>
      <xdr:spPr>
        <a:xfrm>
          <a:off x="4673600" y="10460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23495</xdr:rowOff>
    </xdr:from>
    <xdr:to>
      <xdr:col>24</xdr:col>
      <xdr:colOff>114300</xdr:colOff>
      <xdr:row>61</xdr:row>
      <xdr:rowOff>125095</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4584700" y="1048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147320</xdr:rowOff>
    </xdr:from>
    <xdr:to>
      <xdr:col>20</xdr:col>
      <xdr:colOff>38100</xdr:colOff>
      <xdr:row>61</xdr:row>
      <xdr:rowOff>77470</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37465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86360</xdr:rowOff>
    </xdr:from>
    <xdr:to>
      <xdr:col>15</xdr:col>
      <xdr:colOff>101600</xdr:colOff>
      <xdr:row>61</xdr:row>
      <xdr:rowOff>16510</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2857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84" name="フローチャート: 判断 183">
          <a:extLst>
            <a:ext uri="{FF2B5EF4-FFF2-40B4-BE49-F238E27FC236}">
              <a16:creationId xmlns:a16="http://schemas.microsoft.com/office/drawing/2014/main" id="{00000000-0008-0000-0F00-0000B8000000}"/>
            </a:ext>
          </a:extLst>
        </xdr:cNvPr>
        <xdr:cNvSpPr/>
      </xdr:nvSpPr>
      <xdr:spPr>
        <a:xfrm>
          <a:off x="1968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128270</xdr:rowOff>
    </xdr:from>
    <xdr:to>
      <xdr:col>6</xdr:col>
      <xdr:colOff>38100</xdr:colOff>
      <xdr:row>61</xdr:row>
      <xdr:rowOff>58420</xdr:rowOff>
    </xdr:to>
    <xdr:sp macro="" textlink="">
      <xdr:nvSpPr>
        <xdr:cNvPr id="185" name="フローチャート: 判断 184">
          <a:extLst>
            <a:ext uri="{FF2B5EF4-FFF2-40B4-BE49-F238E27FC236}">
              <a16:creationId xmlns:a16="http://schemas.microsoft.com/office/drawing/2014/main" id="{00000000-0008-0000-0F00-0000B9000000}"/>
            </a:ext>
          </a:extLst>
        </xdr:cNvPr>
        <xdr:cNvSpPr/>
      </xdr:nvSpPr>
      <xdr:spPr>
        <a:xfrm>
          <a:off x="107950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F00-0000BD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F00-0000BE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45847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154957</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00000000-0008-0000-0F00-0000C0000000}"/>
            </a:ext>
          </a:extLst>
        </xdr:cNvPr>
        <xdr:cNvSpPr txBox="1"/>
      </xdr:nvSpPr>
      <xdr:spPr>
        <a:xfrm>
          <a:off x="4673600" y="10270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93980</xdr:rowOff>
    </xdr:from>
    <xdr:to>
      <xdr:col>20</xdr:col>
      <xdr:colOff>38100</xdr:colOff>
      <xdr:row>61</xdr:row>
      <xdr:rowOff>24130</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37465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144780</xdr:rowOff>
    </xdr:from>
    <xdr:to>
      <xdr:col>24</xdr:col>
      <xdr:colOff>63500</xdr:colOff>
      <xdr:row>61</xdr:row>
      <xdr:rowOff>11430</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3797300" y="104317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59690</xdr:rowOff>
    </xdr:from>
    <xdr:to>
      <xdr:col>15</xdr:col>
      <xdr:colOff>101600</xdr:colOff>
      <xdr:row>60</xdr:row>
      <xdr:rowOff>161290</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28575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110490</xdr:rowOff>
    </xdr:from>
    <xdr:to>
      <xdr:col>19</xdr:col>
      <xdr:colOff>177800</xdr:colOff>
      <xdr:row>60</xdr:row>
      <xdr:rowOff>144780</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2908300" y="103974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34925</xdr:rowOff>
    </xdr:from>
    <xdr:to>
      <xdr:col>10</xdr:col>
      <xdr:colOff>165100</xdr:colOff>
      <xdr:row>60</xdr:row>
      <xdr:rowOff>136525</xdr:rowOff>
    </xdr:to>
    <xdr:sp macro="" textlink="">
      <xdr:nvSpPr>
        <xdr:cNvPr id="197" name="楕円 196">
          <a:extLst>
            <a:ext uri="{FF2B5EF4-FFF2-40B4-BE49-F238E27FC236}">
              <a16:creationId xmlns:a16="http://schemas.microsoft.com/office/drawing/2014/main" id="{00000000-0008-0000-0F00-0000C5000000}"/>
            </a:ext>
          </a:extLst>
        </xdr:cNvPr>
        <xdr:cNvSpPr/>
      </xdr:nvSpPr>
      <xdr:spPr>
        <a:xfrm>
          <a:off x="19685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85725</xdr:rowOff>
    </xdr:from>
    <xdr:to>
      <xdr:col>15</xdr:col>
      <xdr:colOff>50800</xdr:colOff>
      <xdr:row>60</xdr:row>
      <xdr:rowOff>110490</xdr:rowOff>
    </xdr:to>
    <xdr:cxnSp macro="">
      <xdr:nvCxnSpPr>
        <xdr:cNvPr id="198" name="直線コネクタ 197">
          <a:extLst>
            <a:ext uri="{FF2B5EF4-FFF2-40B4-BE49-F238E27FC236}">
              <a16:creationId xmlns:a16="http://schemas.microsoft.com/office/drawing/2014/main" id="{00000000-0008-0000-0F00-0000C6000000}"/>
            </a:ext>
          </a:extLst>
        </xdr:cNvPr>
        <xdr:cNvCxnSpPr/>
      </xdr:nvCxnSpPr>
      <xdr:spPr>
        <a:xfrm>
          <a:off x="2019300" y="1037272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168275</xdr:rowOff>
    </xdr:from>
    <xdr:to>
      <xdr:col>6</xdr:col>
      <xdr:colOff>38100</xdr:colOff>
      <xdr:row>60</xdr:row>
      <xdr:rowOff>98425</xdr:rowOff>
    </xdr:to>
    <xdr:sp macro="" textlink="">
      <xdr:nvSpPr>
        <xdr:cNvPr id="199" name="楕円 198">
          <a:extLst>
            <a:ext uri="{FF2B5EF4-FFF2-40B4-BE49-F238E27FC236}">
              <a16:creationId xmlns:a16="http://schemas.microsoft.com/office/drawing/2014/main" id="{00000000-0008-0000-0F00-0000C7000000}"/>
            </a:ext>
          </a:extLst>
        </xdr:cNvPr>
        <xdr:cNvSpPr/>
      </xdr:nvSpPr>
      <xdr:spPr>
        <a:xfrm>
          <a:off x="1079500" y="1028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47625</xdr:rowOff>
    </xdr:from>
    <xdr:to>
      <xdr:col>10</xdr:col>
      <xdr:colOff>114300</xdr:colOff>
      <xdr:row>60</xdr:row>
      <xdr:rowOff>85725</xdr:rowOff>
    </xdr:to>
    <xdr:cxnSp macro="">
      <xdr:nvCxnSpPr>
        <xdr:cNvPr id="200" name="直線コネクタ 199">
          <a:extLst>
            <a:ext uri="{FF2B5EF4-FFF2-40B4-BE49-F238E27FC236}">
              <a16:creationId xmlns:a16="http://schemas.microsoft.com/office/drawing/2014/main" id="{00000000-0008-0000-0F00-0000C8000000}"/>
            </a:ext>
          </a:extLst>
        </xdr:cNvPr>
        <xdr:cNvCxnSpPr/>
      </xdr:nvCxnSpPr>
      <xdr:spPr>
        <a:xfrm>
          <a:off x="1130300" y="103346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68597</xdr:rowOff>
    </xdr:from>
    <xdr:ext cx="405111" cy="259045"/>
    <xdr:sp macro="" textlink="">
      <xdr:nvSpPr>
        <xdr:cNvPr id="201" name="n_1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5820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7637</xdr:rowOff>
    </xdr:from>
    <xdr:ext cx="405111" cy="259045"/>
    <xdr:sp macro="" textlink="">
      <xdr:nvSpPr>
        <xdr:cNvPr id="202" name="n_2ave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7057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148607</xdr:rowOff>
    </xdr:from>
    <xdr:ext cx="405111" cy="259045"/>
    <xdr:sp macro="" textlink="">
      <xdr:nvSpPr>
        <xdr:cNvPr id="203" name="n_3ave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8167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49547</xdr:rowOff>
    </xdr:from>
    <xdr:ext cx="405111" cy="259045"/>
    <xdr:sp macro="" textlink="">
      <xdr:nvSpPr>
        <xdr:cNvPr id="204" name="n_4ave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927744" y="105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40657</xdr:rowOff>
    </xdr:from>
    <xdr:ext cx="405111" cy="259045"/>
    <xdr:sp macro="" textlink="">
      <xdr:nvSpPr>
        <xdr:cNvPr id="205" name="n_1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3582044" y="1015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6367</xdr:rowOff>
    </xdr:from>
    <xdr:ext cx="405111" cy="259045"/>
    <xdr:sp macro="" textlink="">
      <xdr:nvSpPr>
        <xdr:cNvPr id="206" name="n_2mainValue【体育館・プール】&#10;有形固定資産減価償却率">
          <a:extLst>
            <a:ext uri="{FF2B5EF4-FFF2-40B4-BE49-F238E27FC236}">
              <a16:creationId xmlns:a16="http://schemas.microsoft.com/office/drawing/2014/main" id="{00000000-0008-0000-0F00-0000CE000000}"/>
            </a:ext>
          </a:extLst>
        </xdr:cNvPr>
        <xdr:cNvSpPr txBox="1"/>
      </xdr:nvSpPr>
      <xdr:spPr>
        <a:xfrm>
          <a:off x="2705744" y="1012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153052</xdr:rowOff>
    </xdr:from>
    <xdr:ext cx="405111" cy="259045"/>
    <xdr:sp macro="" textlink="">
      <xdr:nvSpPr>
        <xdr:cNvPr id="207" name="n_3mainValue【体育館・プール】&#10;有形固定資産減価償却率">
          <a:extLst>
            <a:ext uri="{FF2B5EF4-FFF2-40B4-BE49-F238E27FC236}">
              <a16:creationId xmlns:a16="http://schemas.microsoft.com/office/drawing/2014/main" id="{00000000-0008-0000-0F00-0000CF000000}"/>
            </a:ext>
          </a:extLst>
        </xdr:cNvPr>
        <xdr:cNvSpPr txBox="1"/>
      </xdr:nvSpPr>
      <xdr:spPr>
        <a:xfrm>
          <a:off x="1816744" y="1009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114952</xdr:rowOff>
    </xdr:from>
    <xdr:ext cx="405111" cy="259045"/>
    <xdr:sp macro="" textlink="">
      <xdr:nvSpPr>
        <xdr:cNvPr id="208" name="n_4mainValue【体育館・プール】&#10;有形固定資産減価償却率">
          <a:extLst>
            <a:ext uri="{FF2B5EF4-FFF2-40B4-BE49-F238E27FC236}">
              <a16:creationId xmlns:a16="http://schemas.microsoft.com/office/drawing/2014/main" id="{00000000-0008-0000-0F00-0000D0000000}"/>
            </a:ext>
          </a:extLst>
        </xdr:cNvPr>
        <xdr:cNvSpPr txBox="1"/>
      </xdr:nvSpPr>
      <xdr:spPr>
        <a:xfrm>
          <a:off x="927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00000000-0008-0000-0F00-0000D7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00000000-0008-0000-0F00-0000D8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00000000-0008-0000-0F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158648</xdr:rowOff>
    </xdr:from>
    <xdr:to>
      <xdr:col>54</xdr:col>
      <xdr:colOff>189865</xdr:colOff>
      <xdr:row>63</xdr:row>
      <xdr:rowOff>115671</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flipV="1">
          <a:off x="10476865" y="9759848"/>
          <a:ext cx="0" cy="1157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119498</xdr:rowOff>
    </xdr:from>
    <xdr:ext cx="469744" cy="259045"/>
    <xdr:sp macro="" textlink="">
      <xdr:nvSpPr>
        <xdr:cNvPr id="231" name="【体育館・プール】&#10;一人当たり面積最小値テキスト">
          <a:extLst>
            <a:ext uri="{FF2B5EF4-FFF2-40B4-BE49-F238E27FC236}">
              <a16:creationId xmlns:a16="http://schemas.microsoft.com/office/drawing/2014/main" id="{00000000-0008-0000-0F00-0000E7000000}"/>
            </a:ext>
          </a:extLst>
        </xdr:cNvPr>
        <xdr:cNvSpPr txBox="1"/>
      </xdr:nvSpPr>
      <xdr:spPr>
        <a:xfrm>
          <a:off x="10515600" y="10920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115671</xdr:rowOff>
    </xdr:from>
    <xdr:to>
      <xdr:col>55</xdr:col>
      <xdr:colOff>88900</xdr:colOff>
      <xdr:row>63</xdr:row>
      <xdr:rowOff>115671</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10917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105325</xdr:rowOff>
    </xdr:from>
    <xdr:ext cx="469744" cy="259045"/>
    <xdr:sp macro="" textlink="">
      <xdr:nvSpPr>
        <xdr:cNvPr id="233" name="【体育館・プール】&#10;一人当たり面積最大値テキスト">
          <a:extLst>
            <a:ext uri="{FF2B5EF4-FFF2-40B4-BE49-F238E27FC236}">
              <a16:creationId xmlns:a16="http://schemas.microsoft.com/office/drawing/2014/main" id="{00000000-0008-0000-0F00-0000E9000000}"/>
            </a:ext>
          </a:extLst>
        </xdr:cNvPr>
        <xdr:cNvSpPr txBox="1"/>
      </xdr:nvSpPr>
      <xdr:spPr>
        <a:xfrm>
          <a:off x="10515600" y="9535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158648</xdr:rowOff>
    </xdr:from>
    <xdr:to>
      <xdr:col>55</xdr:col>
      <xdr:colOff>88900</xdr:colOff>
      <xdr:row>56</xdr:row>
      <xdr:rowOff>158648</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10388600" y="975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18254</xdr:rowOff>
    </xdr:from>
    <xdr:ext cx="469744" cy="259045"/>
    <xdr:sp macro="" textlink="">
      <xdr:nvSpPr>
        <xdr:cNvPr id="235" name="【体育館・プール】&#10;一人当たり面積平均値テキスト">
          <a:extLst>
            <a:ext uri="{FF2B5EF4-FFF2-40B4-BE49-F238E27FC236}">
              <a16:creationId xmlns:a16="http://schemas.microsoft.com/office/drawing/2014/main" id="{00000000-0008-0000-0F00-0000EB000000}"/>
            </a:ext>
          </a:extLst>
        </xdr:cNvPr>
        <xdr:cNvSpPr txBox="1"/>
      </xdr:nvSpPr>
      <xdr:spPr>
        <a:xfrm>
          <a:off x="10515600" y="10476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166827</xdr:rowOff>
    </xdr:from>
    <xdr:to>
      <xdr:col>55</xdr:col>
      <xdr:colOff>50800</xdr:colOff>
      <xdr:row>62</xdr:row>
      <xdr:rowOff>96977</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10426700" y="1062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25095</xdr:rowOff>
    </xdr:from>
    <xdr:to>
      <xdr:col>50</xdr:col>
      <xdr:colOff>165100</xdr:colOff>
      <xdr:row>62</xdr:row>
      <xdr:rowOff>126695</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9588500" y="1065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43841</xdr:rowOff>
    </xdr:from>
    <xdr:to>
      <xdr:col>46</xdr:col>
      <xdr:colOff>38100</xdr:colOff>
      <xdr:row>62</xdr:row>
      <xdr:rowOff>145441</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8699500" y="1067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49784</xdr:rowOff>
    </xdr:from>
    <xdr:to>
      <xdr:col>41</xdr:col>
      <xdr:colOff>101600</xdr:colOff>
      <xdr:row>62</xdr:row>
      <xdr:rowOff>151384</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7810500" y="1067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146253</xdr:rowOff>
    </xdr:from>
    <xdr:to>
      <xdr:col>36</xdr:col>
      <xdr:colOff>165100</xdr:colOff>
      <xdr:row>62</xdr:row>
      <xdr:rowOff>76403</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6921500" y="1060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34239</xdr:rowOff>
    </xdr:from>
    <xdr:to>
      <xdr:col>55</xdr:col>
      <xdr:colOff>50800</xdr:colOff>
      <xdr:row>62</xdr:row>
      <xdr:rowOff>135839</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10426700" y="1066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12666</xdr:rowOff>
    </xdr:from>
    <xdr:ext cx="469744" cy="259045"/>
    <xdr:sp macro="" textlink="">
      <xdr:nvSpPr>
        <xdr:cNvPr id="247" name="【体育館・プール】&#10;一人当たり面積該当値テキスト">
          <a:extLst>
            <a:ext uri="{FF2B5EF4-FFF2-40B4-BE49-F238E27FC236}">
              <a16:creationId xmlns:a16="http://schemas.microsoft.com/office/drawing/2014/main" id="{00000000-0008-0000-0F00-0000F7000000}"/>
            </a:ext>
          </a:extLst>
        </xdr:cNvPr>
        <xdr:cNvSpPr txBox="1"/>
      </xdr:nvSpPr>
      <xdr:spPr>
        <a:xfrm>
          <a:off x="10515600" y="10642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40183</xdr:rowOff>
    </xdr:from>
    <xdr:to>
      <xdr:col>50</xdr:col>
      <xdr:colOff>165100</xdr:colOff>
      <xdr:row>62</xdr:row>
      <xdr:rowOff>141783</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9588500" y="1067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85039</xdr:rowOff>
    </xdr:from>
    <xdr:to>
      <xdr:col>55</xdr:col>
      <xdr:colOff>0</xdr:colOff>
      <xdr:row>62</xdr:row>
      <xdr:rowOff>90983</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flipV="1">
          <a:off x="9639300" y="10714939"/>
          <a:ext cx="8382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47041</xdr:rowOff>
    </xdr:from>
    <xdr:to>
      <xdr:col>46</xdr:col>
      <xdr:colOff>38100</xdr:colOff>
      <xdr:row>62</xdr:row>
      <xdr:rowOff>148641</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8699500" y="1067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90983</xdr:rowOff>
    </xdr:from>
    <xdr:to>
      <xdr:col>50</xdr:col>
      <xdr:colOff>114300</xdr:colOff>
      <xdr:row>62</xdr:row>
      <xdr:rowOff>97841</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8750300" y="10720883"/>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52070</xdr:rowOff>
    </xdr:from>
    <xdr:to>
      <xdr:col>41</xdr:col>
      <xdr:colOff>101600</xdr:colOff>
      <xdr:row>62</xdr:row>
      <xdr:rowOff>153670</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7810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97841</xdr:rowOff>
    </xdr:from>
    <xdr:to>
      <xdr:col>45</xdr:col>
      <xdr:colOff>177800</xdr:colOff>
      <xdr:row>62</xdr:row>
      <xdr:rowOff>102870</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7861300" y="10727741"/>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57099</xdr:rowOff>
    </xdr:from>
    <xdr:to>
      <xdr:col>36</xdr:col>
      <xdr:colOff>165100</xdr:colOff>
      <xdr:row>62</xdr:row>
      <xdr:rowOff>158699</xdr:rowOff>
    </xdr:to>
    <xdr:sp macro="" textlink="">
      <xdr:nvSpPr>
        <xdr:cNvPr id="254" name="楕円 253">
          <a:extLst>
            <a:ext uri="{FF2B5EF4-FFF2-40B4-BE49-F238E27FC236}">
              <a16:creationId xmlns:a16="http://schemas.microsoft.com/office/drawing/2014/main" id="{00000000-0008-0000-0F00-0000FE000000}"/>
            </a:ext>
          </a:extLst>
        </xdr:cNvPr>
        <xdr:cNvSpPr/>
      </xdr:nvSpPr>
      <xdr:spPr>
        <a:xfrm>
          <a:off x="6921500" y="1068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102870</xdr:rowOff>
    </xdr:from>
    <xdr:to>
      <xdr:col>41</xdr:col>
      <xdr:colOff>50800</xdr:colOff>
      <xdr:row>62</xdr:row>
      <xdr:rowOff>107899</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flipV="1">
          <a:off x="6972300" y="10732770"/>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143222</xdr:rowOff>
    </xdr:from>
    <xdr:ext cx="469744" cy="259045"/>
    <xdr:sp macro="" textlink="">
      <xdr:nvSpPr>
        <xdr:cNvPr id="256" name="n_1aveValue【体育館・プール】&#10;一人当たり面積">
          <a:extLst>
            <a:ext uri="{FF2B5EF4-FFF2-40B4-BE49-F238E27FC236}">
              <a16:creationId xmlns:a16="http://schemas.microsoft.com/office/drawing/2014/main" id="{00000000-0008-0000-0F00-000000010000}"/>
            </a:ext>
          </a:extLst>
        </xdr:cNvPr>
        <xdr:cNvSpPr txBox="1"/>
      </xdr:nvSpPr>
      <xdr:spPr>
        <a:xfrm>
          <a:off x="9391727" y="10430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161968</xdr:rowOff>
    </xdr:from>
    <xdr:ext cx="469744" cy="259045"/>
    <xdr:sp macro="" textlink="">
      <xdr:nvSpPr>
        <xdr:cNvPr id="257" name="n_2aveValue【体育館・プール】&#10;一人当たり面積">
          <a:extLst>
            <a:ext uri="{FF2B5EF4-FFF2-40B4-BE49-F238E27FC236}">
              <a16:creationId xmlns:a16="http://schemas.microsoft.com/office/drawing/2014/main" id="{00000000-0008-0000-0F00-000001010000}"/>
            </a:ext>
          </a:extLst>
        </xdr:cNvPr>
        <xdr:cNvSpPr txBox="1"/>
      </xdr:nvSpPr>
      <xdr:spPr>
        <a:xfrm>
          <a:off x="8515427" y="10448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167911</xdr:rowOff>
    </xdr:from>
    <xdr:ext cx="469744" cy="259045"/>
    <xdr:sp macro="" textlink="">
      <xdr:nvSpPr>
        <xdr:cNvPr id="258" name="n_3aveValue【体育館・プール】&#10;一人当たり面積">
          <a:extLst>
            <a:ext uri="{FF2B5EF4-FFF2-40B4-BE49-F238E27FC236}">
              <a16:creationId xmlns:a16="http://schemas.microsoft.com/office/drawing/2014/main" id="{00000000-0008-0000-0F00-000002010000}"/>
            </a:ext>
          </a:extLst>
        </xdr:cNvPr>
        <xdr:cNvSpPr txBox="1"/>
      </xdr:nvSpPr>
      <xdr:spPr>
        <a:xfrm>
          <a:off x="7626427" y="1045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92930</xdr:rowOff>
    </xdr:from>
    <xdr:ext cx="469744" cy="259045"/>
    <xdr:sp macro="" textlink="">
      <xdr:nvSpPr>
        <xdr:cNvPr id="259" name="n_4aveValue【体育館・プール】&#10;一人当たり面積">
          <a:extLst>
            <a:ext uri="{FF2B5EF4-FFF2-40B4-BE49-F238E27FC236}">
              <a16:creationId xmlns:a16="http://schemas.microsoft.com/office/drawing/2014/main" id="{00000000-0008-0000-0F00-000003010000}"/>
            </a:ext>
          </a:extLst>
        </xdr:cNvPr>
        <xdr:cNvSpPr txBox="1"/>
      </xdr:nvSpPr>
      <xdr:spPr>
        <a:xfrm>
          <a:off x="6737427" y="10379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132910</xdr:rowOff>
    </xdr:from>
    <xdr:ext cx="469744" cy="259045"/>
    <xdr:sp macro="" textlink="">
      <xdr:nvSpPr>
        <xdr:cNvPr id="260" name="n_1mainValue【体育館・プール】&#10;一人当たり面積">
          <a:extLst>
            <a:ext uri="{FF2B5EF4-FFF2-40B4-BE49-F238E27FC236}">
              <a16:creationId xmlns:a16="http://schemas.microsoft.com/office/drawing/2014/main" id="{00000000-0008-0000-0F00-000004010000}"/>
            </a:ext>
          </a:extLst>
        </xdr:cNvPr>
        <xdr:cNvSpPr txBox="1"/>
      </xdr:nvSpPr>
      <xdr:spPr>
        <a:xfrm>
          <a:off x="9391727" y="10762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139768</xdr:rowOff>
    </xdr:from>
    <xdr:ext cx="469744" cy="259045"/>
    <xdr:sp macro="" textlink="">
      <xdr:nvSpPr>
        <xdr:cNvPr id="261" name="n_2mainValue【体育館・プール】&#10;一人当たり面積">
          <a:extLst>
            <a:ext uri="{FF2B5EF4-FFF2-40B4-BE49-F238E27FC236}">
              <a16:creationId xmlns:a16="http://schemas.microsoft.com/office/drawing/2014/main" id="{00000000-0008-0000-0F00-000005010000}"/>
            </a:ext>
          </a:extLst>
        </xdr:cNvPr>
        <xdr:cNvSpPr txBox="1"/>
      </xdr:nvSpPr>
      <xdr:spPr>
        <a:xfrm>
          <a:off x="8515427" y="10769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144797</xdr:rowOff>
    </xdr:from>
    <xdr:ext cx="469744" cy="259045"/>
    <xdr:sp macro="" textlink="">
      <xdr:nvSpPr>
        <xdr:cNvPr id="262" name="n_3mainValue【体育館・プール】&#10;一人当たり面積">
          <a:extLst>
            <a:ext uri="{FF2B5EF4-FFF2-40B4-BE49-F238E27FC236}">
              <a16:creationId xmlns:a16="http://schemas.microsoft.com/office/drawing/2014/main" id="{00000000-0008-0000-0F00-000006010000}"/>
            </a:ext>
          </a:extLst>
        </xdr:cNvPr>
        <xdr:cNvSpPr txBox="1"/>
      </xdr:nvSpPr>
      <xdr:spPr>
        <a:xfrm>
          <a:off x="7626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149826</xdr:rowOff>
    </xdr:from>
    <xdr:ext cx="469744" cy="259045"/>
    <xdr:sp macro="" textlink="">
      <xdr:nvSpPr>
        <xdr:cNvPr id="263" name="n_4mainValue【体育館・プール】&#10;一人当たり面積">
          <a:extLst>
            <a:ext uri="{FF2B5EF4-FFF2-40B4-BE49-F238E27FC236}">
              <a16:creationId xmlns:a16="http://schemas.microsoft.com/office/drawing/2014/main" id="{00000000-0008-0000-0F00-000007010000}"/>
            </a:ext>
          </a:extLst>
        </xdr:cNvPr>
        <xdr:cNvSpPr txBox="1"/>
      </xdr:nvSpPr>
      <xdr:spPr>
        <a:xfrm>
          <a:off x="6737427" y="10779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F00-00001E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00000000-0008-0000-0F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福祉施設】&#10;有形固定資産減価償却率最小値テキスト">
          <a:extLst>
            <a:ext uri="{FF2B5EF4-FFF2-40B4-BE49-F238E27FC236}">
              <a16:creationId xmlns:a16="http://schemas.microsoft.com/office/drawing/2014/main" id="{00000000-0008-0000-0F00-000021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00000000-0008-0000-0F00-000023010000}"/>
            </a:ext>
          </a:extLst>
        </xdr:cNvPr>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92" name="直線コネクタ 291">
          <a:extLst>
            <a:ext uri="{FF2B5EF4-FFF2-40B4-BE49-F238E27FC236}">
              <a16:creationId xmlns:a16="http://schemas.microsoft.com/office/drawing/2014/main" id="{00000000-0008-0000-0F00-000024010000}"/>
            </a:ext>
          </a:extLst>
        </xdr:cNvPr>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168291</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00000000-0008-0000-0F00-000025010000}"/>
            </a:ext>
          </a:extLst>
        </xdr:cNvPr>
        <xdr:cNvSpPr txBox="1"/>
      </xdr:nvSpPr>
      <xdr:spPr>
        <a:xfrm>
          <a:off x="4673600" y="138842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145414</xdr:rowOff>
    </xdr:from>
    <xdr:to>
      <xdr:col>24</xdr:col>
      <xdr:colOff>114300</xdr:colOff>
      <xdr:row>82</xdr:row>
      <xdr:rowOff>75564</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45847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133986</xdr:rowOff>
    </xdr:from>
    <xdr:to>
      <xdr:col>20</xdr:col>
      <xdr:colOff>38100</xdr:colOff>
      <xdr:row>82</xdr:row>
      <xdr:rowOff>64136</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3746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61595</xdr:rowOff>
    </xdr:from>
    <xdr:to>
      <xdr:col>15</xdr:col>
      <xdr:colOff>101600</xdr:colOff>
      <xdr:row>81</xdr:row>
      <xdr:rowOff>163195</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2857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74930</xdr:rowOff>
    </xdr:from>
    <xdr:to>
      <xdr:col>10</xdr:col>
      <xdr:colOff>165100</xdr:colOff>
      <xdr:row>82</xdr:row>
      <xdr:rowOff>5080</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1968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12064</xdr:rowOff>
    </xdr:from>
    <xdr:to>
      <xdr:col>6</xdr:col>
      <xdr:colOff>38100</xdr:colOff>
      <xdr:row>81</xdr:row>
      <xdr:rowOff>113664</xdr:rowOff>
    </xdr:to>
    <xdr:sp macro="" textlink="">
      <xdr:nvSpPr>
        <xdr:cNvPr id="298" name="フローチャート: 判断 297">
          <a:extLst>
            <a:ext uri="{FF2B5EF4-FFF2-40B4-BE49-F238E27FC236}">
              <a16:creationId xmlns:a16="http://schemas.microsoft.com/office/drawing/2014/main" id="{00000000-0008-0000-0F00-00002A010000}"/>
            </a:ext>
          </a:extLst>
        </xdr:cNvPr>
        <xdr:cNvSpPr/>
      </xdr:nvSpPr>
      <xdr:spPr>
        <a:xfrm>
          <a:off x="1079500" y="1389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F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151130</xdr:rowOff>
    </xdr:from>
    <xdr:to>
      <xdr:col>24</xdr:col>
      <xdr:colOff>114300</xdr:colOff>
      <xdr:row>82</xdr:row>
      <xdr:rowOff>81280</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4584700" y="1403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129557</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00000000-0008-0000-0F00-000031010000}"/>
            </a:ext>
          </a:extLst>
        </xdr:cNvPr>
        <xdr:cNvSpPr txBox="1"/>
      </xdr:nvSpPr>
      <xdr:spPr>
        <a:xfrm>
          <a:off x="4673600" y="1401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82550</xdr:rowOff>
    </xdr:from>
    <xdr:to>
      <xdr:col>20</xdr:col>
      <xdr:colOff>38100</xdr:colOff>
      <xdr:row>82</xdr:row>
      <xdr:rowOff>12700</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3746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133350</xdr:rowOff>
    </xdr:from>
    <xdr:to>
      <xdr:col>24</xdr:col>
      <xdr:colOff>63500</xdr:colOff>
      <xdr:row>82</xdr:row>
      <xdr:rowOff>30480</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3797300" y="140208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4445</xdr:rowOff>
    </xdr:from>
    <xdr:to>
      <xdr:col>15</xdr:col>
      <xdr:colOff>101600</xdr:colOff>
      <xdr:row>81</xdr:row>
      <xdr:rowOff>106045</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2857500" y="1389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55245</xdr:rowOff>
    </xdr:from>
    <xdr:to>
      <xdr:col>19</xdr:col>
      <xdr:colOff>177800</xdr:colOff>
      <xdr:row>81</xdr:row>
      <xdr:rowOff>133350</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2908300" y="13942695"/>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95886</xdr:rowOff>
    </xdr:from>
    <xdr:to>
      <xdr:col>10</xdr:col>
      <xdr:colOff>165100</xdr:colOff>
      <xdr:row>81</xdr:row>
      <xdr:rowOff>26036</xdr:rowOff>
    </xdr:to>
    <xdr:sp macro="" textlink="">
      <xdr:nvSpPr>
        <xdr:cNvPr id="310" name="楕円 309">
          <a:extLst>
            <a:ext uri="{FF2B5EF4-FFF2-40B4-BE49-F238E27FC236}">
              <a16:creationId xmlns:a16="http://schemas.microsoft.com/office/drawing/2014/main" id="{00000000-0008-0000-0F00-000036010000}"/>
            </a:ext>
          </a:extLst>
        </xdr:cNvPr>
        <xdr:cNvSpPr/>
      </xdr:nvSpPr>
      <xdr:spPr>
        <a:xfrm>
          <a:off x="1968500" y="1381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146686</xdr:rowOff>
    </xdr:from>
    <xdr:to>
      <xdr:col>15</xdr:col>
      <xdr:colOff>50800</xdr:colOff>
      <xdr:row>81</xdr:row>
      <xdr:rowOff>55245</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2019300" y="13862686"/>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25400</xdr:rowOff>
    </xdr:from>
    <xdr:to>
      <xdr:col>6</xdr:col>
      <xdr:colOff>38100</xdr:colOff>
      <xdr:row>80</xdr:row>
      <xdr:rowOff>127000</xdr:rowOff>
    </xdr:to>
    <xdr:sp macro="" textlink="">
      <xdr:nvSpPr>
        <xdr:cNvPr id="312" name="楕円 311">
          <a:extLst>
            <a:ext uri="{FF2B5EF4-FFF2-40B4-BE49-F238E27FC236}">
              <a16:creationId xmlns:a16="http://schemas.microsoft.com/office/drawing/2014/main" id="{00000000-0008-0000-0F00-000038010000}"/>
            </a:ext>
          </a:extLst>
        </xdr:cNvPr>
        <xdr:cNvSpPr/>
      </xdr:nvSpPr>
      <xdr:spPr>
        <a:xfrm>
          <a:off x="10795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76200</xdr:rowOff>
    </xdr:from>
    <xdr:to>
      <xdr:col>10</xdr:col>
      <xdr:colOff>114300</xdr:colOff>
      <xdr:row>80</xdr:row>
      <xdr:rowOff>146686</xdr:rowOff>
    </xdr:to>
    <xdr:cxnSp macro="">
      <xdr:nvCxnSpPr>
        <xdr:cNvPr id="313" name="直線コネクタ 312">
          <a:extLst>
            <a:ext uri="{FF2B5EF4-FFF2-40B4-BE49-F238E27FC236}">
              <a16:creationId xmlns:a16="http://schemas.microsoft.com/office/drawing/2014/main" id="{00000000-0008-0000-0F00-000039010000}"/>
            </a:ext>
          </a:extLst>
        </xdr:cNvPr>
        <xdr:cNvCxnSpPr/>
      </xdr:nvCxnSpPr>
      <xdr:spPr>
        <a:xfrm>
          <a:off x="1130300" y="13792200"/>
          <a:ext cx="889000" cy="7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55263</xdr:rowOff>
    </xdr:from>
    <xdr:ext cx="405111" cy="259045"/>
    <xdr:sp macro="" textlink="">
      <xdr:nvSpPr>
        <xdr:cNvPr id="314" name="n_1aveValue【福祉施設】&#10;有形固定資産減価償却率">
          <a:extLst>
            <a:ext uri="{FF2B5EF4-FFF2-40B4-BE49-F238E27FC236}">
              <a16:creationId xmlns:a16="http://schemas.microsoft.com/office/drawing/2014/main" id="{00000000-0008-0000-0F00-00003A010000}"/>
            </a:ext>
          </a:extLst>
        </xdr:cNvPr>
        <xdr:cNvSpPr txBox="1"/>
      </xdr:nvSpPr>
      <xdr:spPr>
        <a:xfrm>
          <a:off x="35820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154322</xdr:rowOff>
    </xdr:from>
    <xdr:ext cx="405111" cy="259045"/>
    <xdr:sp macro="" textlink="">
      <xdr:nvSpPr>
        <xdr:cNvPr id="315" name="n_2aveValue【福祉施設】&#10;有形固定資産減価償却率">
          <a:extLst>
            <a:ext uri="{FF2B5EF4-FFF2-40B4-BE49-F238E27FC236}">
              <a16:creationId xmlns:a16="http://schemas.microsoft.com/office/drawing/2014/main" id="{00000000-0008-0000-0F00-00003B010000}"/>
            </a:ext>
          </a:extLst>
        </xdr:cNvPr>
        <xdr:cNvSpPr txBox="1"/>
      </xdr:nvSpPr>
      <xdr:spPr>
        <a:xfrm>
          <a:off x="2705744"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167657</xdr:rowOff>
    </xdr:from>
    <xdr:ext cx="405111" cy="259045"/>
    <xdr:sp macro="" textlink="">
      <xdr:nvSpPr>
        <xdr:cNvPr id="316" name="n_3aveValue【福祉施設】&#10;有形固定資産減価償却率">
          <a:extLst>
            <a:ext uri="{FF2B5EF4-FFF2-40B4-BE49-F238E27FC236}">
              <a16:creationId xmlns:a16="http://schemas.microsoft.com/office/drawing/2014/main" id="{00000000-0008-0000-0F00-00003C010000}"/>
            </a:ext>
          </a:extLst>
        </xdr:cNvPr>
        <xdr:cNvSpPr txBox="1"/>
      </xdr:nvSpPr>
      <xdr:spPr>
        <a:xfrm>
          <a:off x="18167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104791</xdr:rowOff>
    </xdr:from>
    <xdr:ext cx="405111" cy="259045"/>
    <xdr:sp macro="" textlink="">
      <xdr:nvSpPr>
        <xdr:cNvPr id="317" name="n_4aveValue【福祉施設】&#10;有形固定資産減価償却率">
          <a:extLst>
            <a:ext uri="{FF2B5EF4-FFF2-40B4-BE49-F238E27FC236}">
              <a16:creationId xmlns:a16="http://schemas.microsoft.com/office/drawing/2014/main" id="{00000000-0008-0000-0F00-00003D010000}"/>
            </a:ext>
          </a:extLst>
        </xdr:cNvPr>
        <xdr:cNvSpPr txBox="1"/>
      </xdr:nvSpPr>
      <xdr:spPr>
        <a:xfrm>
          <a:off x="927744" y="13992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29227</xdr:rowOff>
    </xdr:from>
    <xdr:ext cx="405111" cy="259045"/>
    <xdr:sp macro="" textlink="">
      <xdr:nvSpPr>
        <xdr:cNvPr id="318" name="n_1mainValue【福祉施設】&#10;有形固定資産減価償却率">
          <a:extLst>
            <a:ext uri="{FF2B5EF4-FFF2-40B4-BE49-F238E27FC236}">
              <a16:creationId xmlns:a16="http://schemas.microsoft.com/office/drawing/2014/main" id="{00000000-0008-0000-0F00-00003E010000}"/>
            </a:ext>
          </a:extLst>
        </xdr:cNvPr>
        <xdr:cNvSpPr txBox="1"/>
      </xdr:nvSpPr>
      <xdr:spPr>
        <a:xfrm>
          <a:off x="3582044"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122572</xdr:rowOff>
    </xdr:from>
    <xdr:ext cx="405111" cy="259045"/>
    <xdr:sp macro="" textlink="">
      <xdr:nvSpPr>
        <xdr:cNvPr id="319" name="n_2mainValue【福祉施設】&#10;有形固定資産減価償却率">
          <a:extLst>
            <a:ext uri="{FF2B5EF4-FFF2-40B4-BE49-F238E27FC236}">
              <a16:creationId xmlns:a16="http://schemas.microsoft.com/office/drawing/2014/main" id="{00000000-0008-0000-0F00-00003F010000}"/>
            </a:ext>
          </a:extLst>
        </xdr:cNvPr>
        <xdr:cNvSpPr txBox="1"/>
      </xdr:nvSpPr>
      <xdr:spPr>
        <a:xfrm>
          <a:off x="2705744" y="1366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42563</xdr:rowOff>
    </xdr:from>
    <xdr:ext cx="405111" cy="259045"/>
    <xdr:sp macro="" textlink="">
      <xdr:nvSpPr>
        <xdr:cNvPr id="320" name="n_3mainValue【福祉施設】&#10;有形固定資産減価償却率">
          <a:extLst>
            <a:ext uri="{FF2B5EF4-FFF2-40B4-BE49-F238E27FC236}">
              <a16:creationId xmlns:a16="http://schemas.microsoft.com/office/drawing/2014/main" id="{00000000-0008-0000-0F00-000040010000}"/>
            </a:ext>
          </a:extLst>
        </xdr:cNvPr>
        <xdr:cNvSpPr txBox="1"/>
      </xdr:nvSpPr>
      <xdr:spPr>
        <a:xfrm>
          <a:off x="1816744" y="1358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143527</xdr:rowOff>
    </xdr:from>
    <xdr:ext cx="405111" cy="259045"/>
    <xdr:sp macro="" textlink="">
      <xdr:nvSpPr>
        <xdr:cNvPr id="321" name="n_4mainValue【福祉施設】&#10;有形固定資産減価償却率">
          <a:extLst>
            <a:ext uri="{FF2B5EF4-FFF2-40B4-BE49-F238E27FC236}">
              <a16:creationId xmlns:a16="http://schemas.microsoft.com/office/drawing/2014/main" id="{00000000-0008-0000-0F00-000041010000}"/>
            </a:ext>
          </a:extLst>
        </xdr:cNvPr>
        <xdr:cNvSpPr txBox="1"/>
      </xdr:nvSpPr>
      <xdr:spPr>
        <a:xfrm>
          <a:off x="927744" y="1351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F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F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00000000-0008-0000-0F00-000054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83820</xdr:rowOff>
    </xdr:from>
    <xdr:to>
      <xdr:col>54</xdr:col>
      <xdr:colOff>189865</xdr:colOff>
      <xdr:row>85</xdr:row>
      <xdr:rowOff>76391</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flipV="1">
          <a:off x="10476865" y="13456920"/>
          <a:ext cx="0" cy="1192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80218</xdr:rowOff>
    </xdr:from>
    <xdr:ext cx="469744" cy="259045"/>
    <xdr:sp macro="" textlink="">
      <xdr:nvSpPr>
        <xdr:cNvPr id="342" name="【福祉施設】&#10;一人当たり面積最小値テキスト">
          <a:extLst>
            <a:ext uri="{FF2B5EF4-FFF2-40B4-BE49-F238E27FC236}">
              <a16:creationId xmlns:a16="http://schemas.microsoft.com/office/drawing/2014/main" id="{00000000-0008-0000-0F00-000056010000}"/>
            </a:ext>
          </a:extLst>
        </xdr:cNvPr>
        <xdr:cNvSpPr txBox="1"/>
      </xdr:nvSpPr>
      <xdr:spPr>
        <a:xfrm>
          <a:off x="10515600" y="14653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76391</xdr:rowOff>
    </xdr:from>
    <xdr:to>
      <xdr:col>55</xdr:col>
      <xdr:colOff>88900</xdr:colOff>
      <xdr:row>85</xdr:row>
      <xdr:rowOff>76391</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10388600" y="1464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30497</xdr:rowOff>
    </xdr:from>
    <xdr:ext cx="469744" cy="259045"/>
    <xdr:sp macro="" textlink="">
      <xdr:nvSpPr>
        <xdr:cNvPr id="344" name="【福祉施設】&#10;一人当たり面積最大値テキスト">
          <a:extLst>
            <a:ext uri="{FF2B5EF4-FFF2-40B4-BE49-F238E27FC236}">
              <a16:creationId xmlns:a16="http://schemas.microsoft.com/office/drawing/2014/main" id="{00000000-0008-0000-0F00-000058010000}"/>
            </a:ext>
          </a:extLst>
        </xdr:cNvPr>
        <xdr:cNvSpPr txBox="1"/>
      </xdr:nvSpPr>
      <xdr:spPr>
        <a:xfrm>
          <a:off x="10515600" y="1323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83820</xdr:rowOff>
    </xdr:from>
    <xdr:to>
      <xdr:col>55</xdr:col>
      <xdr:colOff>88900</xdr:colOff>
      <xdr:row>78</xdr:row>
      <xdr:rowOff>83820</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10388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145623</xdr:rowOff>
    </xdr:from>
    <xdr:ext cx="469744" cy="259045"/>
    <xdr:sp macro="" textlink="">
      <xdr:nvSpPr>
        <xdr:cNvPr id="346" name="【福祉施設】&#10;一人当たり面積平均値テキスト">
          <a:extLst>
            <a:ext uri="{FF2B5EF4-FFF2-40B4-BE49-F238E27FC236}">
              <a16:creationId xmlns:a16="http://schemas.microsoft.com/office/drawing/2014/main" id="{00000000-0008-0000-0F00-00005A010000}"/>
            </a:ext>
          </a:extLst>
        </xdr:cNvPr>
        <xdr:cNvSpPr txBox="1"/>
      </xdr:nvSpPr>
      <xdr:spPr>
        <a:xfrm>
          <a:off x="10515600" y="14204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122746</xdr:rowOff>
    </xdr:from>
    <xdr:to>
      <xdr:col>55</xdr:col>
      <xdr:colOff>50800</xdr:colOff>
      <xdr:row>84</xdr:row>
      <xdr:rowOff>52896</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10426700" y="1435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153606</xdr:rowOff>
    </xdr:from>
    <xdr:to>
      <xdr:col>50</xdr:col>
      <xdr:colOff>165100</xdr:colOff>
      <xdr:row>84</xdr:row>
      <xdr:rowOff>83756</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9588500" y="1438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167894</xdr:rowOff>
    </xdr:from>
    <xdr:to>
      <xdr:col>46</xdr:col>
      <xdr:colOff>38100</xdr:colOff>
      <xdr:row>84</xdr:row>
      <xdr:rowOff>98044</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8699500" y="1439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13588</xdr:rowOff>
    </xdr:from>
    <xdr:to>
      <xdr:col>41</xdr:col>
      <xdr:colOff>101600</xdr:colOff>
      <xdr:row>84</xdr:row>
      <xdr:rowOff>115188</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7810500" y="1441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144463</xdr:rowOff>
    </xdr:from>
    <xdr:to>
      <xdr:col>36</xdr:col>
      <xdr:colOff>165100</xdr:colOff>
      <xdr:row>84</xdr:row>
      <xdr:rowOff>74613</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6921500" y="143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23876</xdr:rowOff>
    </xdr:from>
    <xdr:to>
      <xdr:col>55</xdr:col>
      <xdr:colOff>50800</xdr:colOff>
      <xdr:row>84</xdr:row>
      <xdr:rowOff>125476</xdr:rowOff>
    </xdr:to>
    <xdr:sp macro="" textlink="">
      <xdr:nvSpPr>
        <xdr:cNvPr id="357" name="楕円 356">
          <a:extLst>
            <a:ext uri="{FF2B5EF4-FFF2-40B4-BE49-F238E27FC236}">
              <a16:creationId xmlns:a16="http://schemas.microsoft.com/office/drawing/2014/main" id="{00000000-0008-0000-0F00-000065010000}"/>
            </a:ext>
          </a:extLst>
        </xdr:cNvPr>
        <xdr:cNvSpPr/>
      </xdr:nvSpPr>
      <xdr:spPr>
        <a:xfrm>
          <a:off x="10426700" y="1442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2303</xdr:rowOff>
    </xdr:from>
    <xdr:ext cx="469744" cy="259045"/>
    <xdr:sp macro="" textlink="">
      <xdr:nvSpPr>
        <xdr:cNvPr id="358" name="【福祉施設】&#10;一人当たり面積該当値テキスト">
          <a:extLst>
            <a:ext uri="{FF2B5EF4-FFF2-40B4-BE49-F238E27FC236}">
              <a16:creationId xmlns:a16="http://schemas.microsoft.com/office/drawing/2014/main" id="{00000000-0008-0000-0F00-000066010000}"/>
            </a:ext>
          </a:extLst>
        </xdr:cNvPr>
        <xdr:cNvSpPr txBox="1"/>
      </xdr:nvSpPr>
      <xdr:spPr>
        <a:xfrm>
          <a:off x="10515600" y="1440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29020</xdr:rowOff>
    </xdr:from>
    <xdr:to>
      <xdr:col>50</xdr:col>
      <xdr:colOff>165100</xdr:colOff>
      <xdr:row>84</xdr:row>
      <xdr:rowOff>130620</xdr:rowOff>
    </xdr:to>
    <xdr:sp macro="" textlink="">
      <xdr:nvSpPr>
        <xdr:cNvPr id="359" name="楕円 358">
          <a:extLst>
            <a:ext uri="{FF2B5EF4-FFF2-40B4-BE49-F238E27FC236}">
              <a16:creationId xmlns:a16="http://schemas.microsoft.com/office/drawing/2014/main" id="{00000000-0008-0000-0F00-000067010000}"/>
            </a:ext>
          </a:extLst>
        </xdr:cNvPr>
        <xdr:cNvSpPr/>
      </xdr:nvSpPr>
      <xdr:spPr>
        <a:xfrm>
          <a:off x="9588500" y="1443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74676</xdr:rowOff>
    </xdr:from>
    <xdr:to>
      <xdr:col>55</xdr:col>
      <xdr:colOff>0</xdr:colOff>
      <xdr:row>84</xdr:row>
      <xdr:rowOff>79820</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flipV="1">
          <a:off x="9639300" y="14476476"/>
          <a:ext cx="8382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33592</xdr:rowOff>
    </xdr:from>
    <xdr:to>
      <xdr:col>46</xdr:col>
      <xdr:colOff>38100</xdr:colOff>
      <xdr:row>84</xdr:row>
      <xdr:rowOff>135192</xdr:rowOff>
    </xdr:to>
    <xdr:sp macro="" textlink="">
      <xdr:nvSpPr>
        <xdr:cNvPr id="361" name="楕円 360">
          <a:extLst>
            <a:ext uri="{FF2B5EF4-FFF2-40B4-BE49-F238E27FC236}">
              <a16:creationId xmlns:a16="http://schemas.microsoft.com/office/drawing/2014/main" id="{00000000-0008-0000-0F00-000069010000}"/>
            </a:ext>
          </a:extLst>
        </xdr:cNvPr>
        <xdr:cNvSpPr/>
      </xdr:nvSpPr>
      <xdr:spPr>
        <a:xfrm>
          <a:off x="8699500" y="1443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79820</xdr:rowOff>
    </xdr:from>
    <xdr:to>
      <xdr:col>50</xdr:col>
      <xdr:colOff>114300</xdr:colOff>
      <xdr:row>84</xdr:row>
      <xdr:rowOff>84392</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flipV="1">
          <a:off x="8750300" y="144816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37592</xdr:rowOff>
    </xdr:from>
    <xdr:to>
      <xdr:col>41</xdr:col>
      <xdr:colOff>101600</xdr:colOff>
      <xdr:row>84</xdr:row>
      <xdr:rowOff>139192</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7810500" y="1443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84392</xdr:rowOff>
    </xdr:from>
    <xdr:to>
      <xdr:col>45</xdr:col>
      <xdr:colOff>177800</xdr:colOff>
      <xdr:row>84</xdr:row>
      <xdr:rowOff>88392</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flipV="1">
          <a:off x="7861300" y="14486192"/>
          <a:ext cx="889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41593</xdr:rowOff>
    </xdr:from>
    <xdr:to>
      <xdr:col>36</xdr:col>
      <xdr:colOff>165100</xdr:colOff>
      <xdr:row>84</xdr:row>
      <xdr:rowOff>143193</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6921500" y="1444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88392</xdr:rowOff>
    </xdr:from>
    <xdr:to>
      <xdr:col>41</xdr:col>
      <xdr:colOff>50800</xdr:colOff>
      <xdr:row>84</xdr:row>
      <xdr:rowOff>92393</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flipV="1">
          <a:off x="6972300" y="14490192"/>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100283</xdr:rowOff>
    </xdr:from>
    <xdr:ext cx="469744" cy="259045"/>
    <xdr:sp macro="" textlink="">
      <xdr:nvSpPr>
        <xdr:cNvPr id="367" name="n_1aveValue【福祉施設】&#10;一人当たり面積">
          <a:extLst>
            <a:ext uri="{FF2B5EF4-FFF2-40B4-BE49-F238E27FC236}">
              <a16:creationId xmlns:a16="http://schemas.microsoft.com/office/drawing/2014/main" id="{00000000-0008-0000-0F00-00006F010000}"/>
            </a:ext>
          </a:extLst>
        </xdr:cNvPr>
        <xdr:cNvSpPr txBox="1"/>
      </xdr:nvSpPr>
      <xdr:spPr>
        <a:xfrm>
          <a:off x="9391727" y="1415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114571</xdr:rowOff>
    </xdr:from>
    <xdr:ext cx="469744" cy="259045"/>
    <xdr:sp macro="" textlink="">
      <xdr:nvSpPr>
        <xdr:cNvPr id="368" name="n_2aveValue【福祉施設】&#10;一人当たり面積">
          <a:extLst>
            <a:ext uri="{FF2B5EF4-FFF2-40B4-BE49-F238E27FC236}">
              <a16:creationId xmlns:a16="http://schemas.microsoft.com/office/drawing/2014/main" id="{00000000-0008-0000-0F00-000070010000}"/>
            </a:ext>
          </a:extLst>
        </xdr:cNvPr>
        <xdr:cNvSpPr txBox="1"/>
      </xdr:nvSpPr>
      <xdr:spPr>
        <a:xfrm>
          <a:off x="8515427" y="1417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131715</xdr:rowOff>
    </xdr:from>
    <xdr:ext cx="469744" cy="259045"/>
    <xdr:sp macro="" textlink="">
      <xdr:nvSpPr>
        <xdr:cNvPr id="369" name="n_3aveValue【福祉施設】&#10;一人当たり面積">
          <a:extLst>
            <a:ext uri="{FF2B5EF4-FFF2-40B4-BE49-F238E27FC236}">
              <a16:creationId xmlns:a16="http://schemas.microsoft.com/office/drawing/2014/main" id="{00000000-0008-0000-0F00-000071010000}"/>
            </a:ext>
          </a:extLst>
        </xdr:cNvPr>
        <xdr:cNvSpPr txBox="1"/>
      </xdr:nvSpPr>
      <xdr:spPr>
        <a:xfrm>
          <a:off x="7626427" y="1419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91140</xdr:rowOff>
    </xdr:from>
    <xdr:ext cx="469744" cy="259045"/>
    <xdr:sp macro="" textlink="">
      <xdr:nvSpPr>
        <xdr:cNvPr id="370" name="n_4aveValue【福祉施設】&#10;一人当たり面積">
          <a:extLst>
            <a:ext uri="{FF2B5EF4-FFF2-40B4-BE49-F238E27FC236}">
              <a16:creationId xmlns:a16="http://schemas.microsoft.com/office/drawing/2014/main" id="{00000000-0008-0000-0F00-000072010000}"/>
            </a:ext>
          </a:extLst>
        </xdr:cNvPr>
        <xdr:cNvSpPr txBox="1"/>
      </xdr:nvSpPr>
      <xdr:spPr>
        <a:xfrm>
          <a:off x="6737427" y="14150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121747</xdr:rowOff>
    </xdr:from>
    <xdr:ext cx="469744" cy="259045"/>
    <xdr:sp macro="" textlink="">
      <xdr:nvSpPr>
        <xdr:cNvPr id="371" name="n_1mainValue【福祉施設】&#10;一人当たり面積">
          <a:extLst>
            <a:ext uri="{FF2B5EF4-FFF2-40B4-BE49-F238E27FC236}">
              <a16:creationId xmlns:a16="http://schemas.microsoft.com/office/drawing/2014/main" id="{00000000-0008-0000-0F00-000073010000}"/>
            </a:ext>
          </a:extLst>
        </xdr:cNvPr>
        <xdr:cNvSpPr txBox="1"/>
      </xdr:nvSpPr>
      <xdr:spPr>
        <a:xfrm>
          <a:off x="9391727" y="1452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126319</xdr:rowOff>
    </xdr:from>
    <xdr:ext cx="469744" cy="259045"/>
    <xdr:sp macro="" textlink="">
      <xdr:nvSpPr>
        <xdr:cNvPr id="372" name="n_2mainValue【福祉施設】&#10;一人当たり面積">
          <a:extLst>
            <a:ext uri="{FF2B5EF4-FFF2-40B4-BE49-F238E27FC236}">
              <a16:creationId xmlns:a16="http://schemas.microsoft.com/office/drawing/2014/main" id="{00000000-0008-0000-0F00-000074010000}"/>
            </a:ext>
          </a:extLst>
        </xdr:cNvPr>
        <xdr:cNvSpPr txBox="1"/>
      </xdr:nvSpPr>
      <xdr:spPr>
        <a:xfrm>
          <a:off x="8515427" y="14528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130319</xdr:rowOff>
    </xdr:from>
    <xdr:ext cx="469744" cy="259045"/>
    <xdr:sp macro="" textlink="">
      <xdr:nvSpPr>
        <xdr:cNvPr id="373" name="n_3mainValue【福祉施設】&#10;一人当たり面積">
          <a:extLst>
            <a:ext uri="{FF2B5EF4-FFF2-40B4-BE49-F238E27FC236}">
              <a16:creationId xmlns:a16="http://schemas.microsoft.com/office/drawing/2014/main" id="{00000000-0008-0000-0F00-000075010000}"/>
            </a:ext>
          </a:extLst>
        </xdr:cNvPr>
        <xdr:cNvSpPr txBox="1"/>
      </xdr:nvSpPr>
      <xdr:spPr>
        <a:xfrm>
          <a:off x="7626427" y="1453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134320</xdr:rowOff>
    </xdr:from>
    <xdr:ext cx="469744" cy="259045"/>
    <xdr:sp macro="" textlink="">
      <xdr:nvSpPr>
        <xdr:cNvPr id="374" name="n_4mainValue【福祉施設】&#10;一人当たり面積">
          <a:extLst>
            <a:ext uri="{FF2B5EF4-FFF2-40B4-BE49-F238E27FC236}">
              <a16:creationId xmlns:a16="http://schemas.microsoft.com/office/drawing/2014/main" id="{00000000-0008-0000-0F00-000076010000}"/>
            </a:ext>
          </a:extLst>
        </xdr:cNvPr>
        <xdr:cNvSpPr txBox="1"/>
      </xdr:nvSpPr>
      <xdr:spPr>
        <a:xfrm>
          <a:off x="6737427" y="14536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00000000-0008-0000-0F00-00007F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00000000-0008-0000-0F00-00008F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157843</xdr:rowOff>
    </xdr:from>
    <xdr:to>
      <xdr:col>24</xdr:col>
      <xdr:colOff>62865</xdr:colOff>
      <xdr:row>109</xdr:row>
      <xdr:rowOff>19050</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flipV="1">
          <a:off x="4634865" y="17131393"/>
          <a:ext cx="0" cy="1575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22877</xdr:rowOff>
    </xdr:from>
    <xdr:ext cx="405111" cy="259045"/>
    <xdr:sp macro="" textlink="">
      <xdr:nvSpPr>
        <xdr:cNvPr id="401" name="【市民会館】&#10;有形固定資産減価償却率最小値テキスト">
          <a:extLst>
            <a:ext uri="{FF2B5EF4-FFF2-40B4-BE49-F238E27FC236}">
              <a16:creationId xmlns:a16="http://schemas.microsoft.com/office/drawing/2014/main" id="{00000000-0008-0000-0F00-000091010000}"/>
            </a:ext>
          </a:extLst>
        </xdr:cNvPr>
        <xdr:cNvSpPr txBox="1"/>
      </xdr:nvSpPr>
      <xdr:spPr>
        <a:xfrm>
          <a:off x="4673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19050</xdr:rowOff>
    </xdr:from>
    <xdr:to>
      <xdr:col>24</xdr:col>
      <xdr:colOff>152400</xdr:colOff>
      <xdr:row>109</xdr:row>
      <xdr:rowOff>19050</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4546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104520</xdr:rowOff>
    </xdr:from>
    <xdr:ext cx="340478" cy="259045"/>
    <xdr:sp macro="" textlink="">
      <xdr:nvSpPr>
        <xdr:cNvPr id="403" name="【市民会館】&#10;有形固定資産減価償却率最大値テキスト">
          <a:extLst>
            <a:ext uri="{FF2B5EF4-FFF2-40B4-BE49-F238E27FC236}">
              <a16:creationId xmlns:a16="http://schemas.microsoft.com/office/drawing/2014/main" id="{00000000-0008-0000-0F00-000093010000}"/>
            </a:ext>
          </a:extLst>
        </xdr:cNvPr>
        <xdr:cNvSpPr txBox="1"/>
      </xdr:nvSpPr>
      <xdr:spPr>
        <a:xfrm>
          <a:off x="4673600" y="169066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157843</xdr:rowOff>
    </xdr:from>
    <xdr:to>
      <xdr:col>24</xdr:col>
      <xdr:colOff>152400</xdr:colOff>
      <xdr:row>99</xdr:row>
      <xdr:rowOff>157843</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a:off x="4546600" y="1713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141350</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00000000-0008-0000-0F00-000095010000}"/>
            </a:ext>
          </a:extLst>
        </xdr:cNvPr>
        <xdr:cNvSpPr txBox="1"/>
      </xdr:nvSpPr>
      <xdr:spPr>
        <a:xfrm>
          <a:off x="4673600" y="178007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118473</xdr:rowOff>
    </xdr:from>
    <xdr:to>
      <xdr:col>24</xdr:col>
      <xdr:colOff>114300</xdr:colOff>
      <xdr:row>105</xdr:row>
      <xdr:rowOff>48623</xdr:rowOff>
    </xdr:to>
    <xdr:sp macro="" textlink="">
      <xdr:nvSpPr>
        <xdr:cNvPr id="406" name="フローチャート: 判断 405">
          <a:extLst>
            <a:ext uri="{FF2B5EF4-FFF2-40B4-BE49-F238E27FC236}">
              <a16:creationId xmlns:a16="http://schemas.microsoft.com/office/drawing/2014/main" id="{00000000-0008-0000-0F00-000096010000}"/>
            </a:ext>
          </a:extLst>
        </xdr:cNvPr>
        <xdr:cNvSpPr/>
      </xdr:nvSpPr>
      <xdr:spPr>
        <a:xfrm>
          <a:off x="4584700" y="1794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110308</xdr:rowOff>
    </xdr:from>
    <xdr:to>
      <xdr:col>20</xdr:col>
      <xdr:colOff>38100</xdr:colOff>
      <xdr:row>105</xdr:row>
      <xdr:rowOff>40458</xdr:rowOff>
    </xdr:to>
    <xdr:sp macro="" textlink="">
      <xdr:nvSpPr>
        <xdr:cNvPr id="407" name="フローチャート: 判断 406">
          <a:extLst>
            <a:ext uri="{FF2B5EF4-FFF2-40B4-BE49-F238E27FC236}">
              <a16:creationId xmlns:a16="http://schemas.microsoft.com/office/drawing/2014/main" id="{00000000-0008-0000-0F00-000097010000}"/>
            </a:ext>
          </a:extLst>
        </xdr:cNvPr>
        <xdr:cNvSpPr/>
      </xdr:nvSpPr>
      <xdr:spPr>
        <a:xfrm>
          <a:off x="3746500" y="1794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41729</xdr:rowOff>
    </xdr:from>
    <xdr:to>
      <xdr:col>15</xdr:col>
      <xdr:colOff>101600</xdr:colOff>
      <xdr:row>104</xdr:row>
      <xdr:rowOff>143329</xdr:rowOff>
    </xdr:to>
    <xdr:sp macro="" textlink="">
      <xdr:nvSpPr>
        <xdr:cNvPr id="408" name="フローチャート: 判断 407">
          <a:extLst>
            <a:ext uri="{FF2B5EF4-FFF2-40B4-BE49-F238E27FC236}">
              <a16:creationId xmlns:a16="http://schemas.microsoft.com/office/drawing/2014/main" id="{00000000-0008-0000-0F00-000098010000}"/>
            </a:ext>
          </a:extLst>
        </xdr:cNvPr>
        <xdr:cNvSpPr/>
      </xdr:nvSpPr>
      <xdr:spPr>
        <a:xfrm>
          <a:off x="2857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35198</xdr:rowOff>
    </xdr:from>
    <xdr:to>
      <xdr:col>10</xdr:col>
      <xdr:colOff>165100</xdr:colOff>
      <xdr:row>104</xdr:row>
      <xdr:rowOff>136798</xdr:rowOff>
    </xdr:to>
    <xdr:sp macro="" textlink="">
      <xdr:nvSpPr>
        <xdr:cNvPr id="409" name="フローチャート: 判断 408">
          <a:extLst>
            <a:ext uri="{FF2B5EF4-FFF2-40B4-BE49-F238E27FC236}">
              <a16:creationId xmlns:a16="http://schemas.microsoft.com/office/drawing/2014/main" id="{00000000-0008-0000-0F00-000099010000}"/>
            </a:ext>
          </a:extLst>
        </xdr:cNvPr>
        <xdr:cNvSpPr/>
      </xdr:nvSpPr>
      <xdr:spPr>
        <a:xfrm>
          <a:off x="1968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41729</xdr:rowOff>
    </xdr:from>
    <xdr:to>
      <xdr:col>6</xdr:col>
      <xdr:colOff>38100</xdr:colOff>
      <xdr:row>104</xdr:row>
      <xdr:rowOff>143329</xdr:rowOff>
    </xdr:to>
    <xdr:sp macro="" textlink="">
      <xdr:nvSpPr>
        <xdr:cNvPr id="410" name="フローチャート: 判断 409">
          <a:extLst>
            <a:ext uri="{FF2B5EF4-FFF2-40B4-BE49-F238E27FC236}">
              <a16:creationId xmlns:a16="http://schemas.microsoft.com/office/drawing/2014/main" id="{00000000-0008-0000-0F00-00009A010000}"/>
            </a:ext>
          </a:extLst>
        </xdr:cNvPr>
        <xdr:cNvSpPr/>
      </xdr:nvSpPr>
      <xdr:spPr>
        <a:xfrm>
          <a:off x="1079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156029</xdr:rowOff>
    </xdr:from>
    <xdr:to>
      <xdr:col>24</xdr:col>
      <xdr:colOff>114300</xdr:colOff>
      <xdr:row>105</xdr:row>
      <xdr:rowOff>86179</xdr:rowOff>
    </xdr:to>
    <xdr:sp macro="" textlink="">
      <xdr:nvSpPr>
        <xdr:cNvPr id="416" name="楕円 415">
          <a:extLst>
            <a:ext uri="{FF2B5EF4-FFF2-40B4-BE49-F238E27FC236}">
              <a16:creationId xmlns:a16="http://schemas.microsoft.com/office/drawing/2014/main" id="{00000000-0008-0000-0F00-0000A0010000}"/>
            </a:ext>
          </a:extLst>
        </xdr:cNvPr>
        <xdr:cNvSpPr/>
      </xdr:nvSpPr>
      <xdr:spPr>
        <a:xfrm>
          <a:off x="45847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134456</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00000000-0008-0000-0F00-0000A1010000}"/>
            </a:ext>
          </a:extLst>
        </xdr:cNvPr>
        <xdr:cNvSpPr txBox="1"/>
      </xdr:nvSpPr>
      <xdr:spPr>
        <a:xfrm>
          <a:off x="4673600"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123371</xdr:rowOff>
    </xdr:from>
    <xdr:to>
      <xdr:col>20</xdr:col>
      <xdr:colOff>38100</xdr:colOff>
      <xdr:row>105</xdr:row>
      <xdr:rowOff>53521</xdr:rowOff>
    </xdr:to>
    <xdr:sp macro="" textlink="">
      <xdr:nvSpPr>
        <xdr:cNvPr id="418" name="楕円 417">
          <a:extLst>
            <a:ext uri="{FF2B5EF4-FFF2-40B4-BE49-F238E27FC236}">
              <a16:creationId xmlns:a16="http://schemas.microsoft.com/office/drawing/2014/main" id="{00000000-0008-0000-0F00-0000A2010000}"/>
            </a:ext>
          </a:extLst>
        </xdr:cNvPr>
        <xdr:cNvSpPr/>
      </xdr:nvSpPr>
      <xdr:spPr>
        <a:xfrm>
          <a:off x="37465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2721</xdr:rowOff>
    </xdr:from>
    <xdr:to>
      <xdr:col>24</xdr:col>
      <xdr:colOff>63500</xdr:colOff>
      <xdr:row>105</xdr:row>
      <xdr:rowOff>35379</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a:off x="3797300" y="1800497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90714</xdr:rowOff>
    </xdr:from>
    <xdr:to>
      <xdr:col>15</xdr:col>
      <xdr:colOff>101600</xdr:colOff>
      <xdr:row>105</xdr:row>
      <xdr:rowOff>20864</xdr:rowOff>
    </xdr:to>
    <xdr:sp macro="" textlink="">
      <xdr:nvSpPr>
        <xdr:cNvPr id="420" name="楕円 419">
          <a:extLst>
            <a:ext uri="{FF2B5EF4-FFF2-40B4-BE49-F238E27FC236}">
              <a16:creationId xmlns:a16="http://schemas.microsoft.com/office/drawing/2014/main" id="{00000000-0008-0000-0F00-0000A4010000}"/>
            </a:ext>
          </a:extLst>
        </xdr:cNvPr>
        <xdr:cNvSpPr/>
      </xdr:nvSpPr>
      <xdr:spPr>
        <a:xfrm>
          <a:off x="28575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141514</xdr:rowOff>
    </xdr:from>
    <xdr:to>
      <xdr:col>19</xdr:col>
      <xdr:colOff>177800</xdr:colOff>
      <xdr:row>105</xdr:row>
      <xdr:rowOff>2721</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2908300" y="179723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58057</xdr:rowOff>
    </xdr:from>
    <xdr:to>
      <xdr:col>10</xdr:col>
      <xdr:colOff>165100</xdr:colOff>
      <xdr:row>104</xdr:row>
      <xdr:rowOff>159657</xdr:rowOff>
    </xdr:to>
    <xdr:sp macro="" textlink="">
      <xdr:nvSpPr>
        <xdr:cNvPr id="422" name="楕円 421">
          <a:extLst>
            <a:ext uri="{FF2B5EF4-FFF2-40B4-BE49-F238E27FC236}">
              <a16:creationId xmlns:a16="http://schemas.microsoft.com/office/drawing/2014/main" id="{00000000-0008-0000-0F00-0000A6010000}"/>
            </a:ext>
          </a:extLst>
        </xdr:cNvPr>
        <xdr:cNvSpPr/>
      </xdr:nvSpPr>
      <xdr:spPr>
        <a:xfrm>
          <a:off x="1968500" y="1788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108857</xdr:rowOff>
    </xdr:from>
    <xdr:to>
      <xdr:col>15</xdr:col>
      <xdr:colOff>50800</xdr:colOff>
      <xdr:row>104</xdr:row>
      <xdr:rowOff>141514</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2019300" y="179396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25400</xdr:rowOff>
    </xdr:from>
    <xdr:to>
      <xdr:col>6</xdr:col>
      <xdr:colOff>38100</xdr:colOff>
      <xdr:row>104</xdr:row>
      <xdr:rowOff>127000</xdr:rowOff>
    </xdr:to>
    <xdr:sp macro="" textlink="">
      <xdr:nvSpPr>
        <xdr:cNvPr id="424" name="楕円 423">
          <a:extLst>
            <a:ext uri="{FF2B5EF4-FFF2-40B4-BE49-F238E27FC236}">
              <a16:creationId xmlns:a16="http://schemas.microsoft.com/office/drawing/2014/main" id="{00000000-0008-0000-0F00-0000A8010000}"/>
            </a:ext>
          </a:extLst>
        </xdr:cNvPr>
        <xdr:cNvSpPr/>
      </xdr:nvSpPr>
      <xdr:spPr>
        <a:xfrm>
          <a:off x="1079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76200</xdr:rowOff>
    </xdr:from>
    <xdr:to>
      <xdr:col>10</xdr:col>
      <xdr:colOff>114300</xdr:colOff>
      <xdr:row>104</xdr:row>
      <xdr:rowOff>108857</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1130300" y="17907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56985</xdr:rowOff>
    </xdr:from>
    <xdr:ext cx="405111" cy="259045"/>
    <xdr:sp macro="" textlink="">
      <xdr:nvSpPr>
        <xdr:cNvPr id="426" name="n_1aveValue【市民会館】&#10;有形固定資産減価償却率">
          <a:extLst>
            <a:ext uri="{FF2B5EF4-FFF2-40B4-BE49-F238E27FC236}">
              <a16:creationId xmlns:a16="http://schemas.microsoft.com/office/drawing/2014/main" id="{00000000-0008-0000-0F00-0000AA010000}"/>
            </a:ext>
          </a:extLst>
        </xdr:cNvPr>
        <xdr:cNvSpPr txBox="1"/>
      </xdr:nvSpPr>
      <xdr:spPr>
        <a:xfrm>
          <a:off x="3582044" y="177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159856</xdr:rowOff>
    </xdr:from>
    <xdr:ext cx="405111" cy="259045"/>
    <xdr:sp macro="" textlink="">
      <xdr:nvSpPr>
        <xdr:cNvPr id="427" name="n_2aveValue【市民会館】&#10;有形固定資産減価償却率">
          <a:extLst>
            <a:ext uri="{FF2B5EF4-FFF2-40B4-BE49-F238E27FC236}">
              <a16:creationId xmlns:a16="http://schemas.microsoft.com/office/drawing/2014/main" id="{00000000-0008-0000-0F00-0000AB010000}"/>
            </a:ext>
          </a:extLst>
        </xdr:cNvPr>
        <xdr:cNvSpPr txBox="1"/>
      </xdr:nvSpPr>
      <xdr:spPr>
        <a:xfrm>
          <a:off x="2705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153325</xdr:rowOff>
    </xdr:from>
    <xdr:ext cx="405111" cy="259045"/>
    <xdr:sp macro="" textlink="">
      <xdr:nvSpPr>
        <xdr:cNvPr id="428" name="n_3aveValue【市民会館】&#10;有形固定資産減価償却率">
          <a:extLst>
            <a:ext uri="{FF2B5EF4-FFF2-40B4-BE49-F238E27FC236}">
              <a16:creationId xmlns:a16="http://schemas.microsoft.com/office/drawing/2014/main" id="{00000000-0008-0000-0F00-0000AC010000}"/>
            </a:ext>
          </a:extLst>
        </xdr:cNvPr>
        <xdr:cNvSpPr txBox="1"/>
      </xdr:nvSpPr>
      <xdr:spPr>
        <a:xfrm>
          <a:off x="18167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134456</xdr:rowOff>
    </xdr:from>
    <xdr:ext cx="405111" cy="259045"/>
    <xdr:sp macro="" textlink="">
      <xdr:nvSpPr>
        <xdr:cNvPr id="429" name="n_4aveValue【市民会館】&#10;有形固定資産減価償却率">
          <a:extLst>
            <a:ext uri="{FF2B5EF4-FFF2-40B4-BE49-F238E27FC236}">
              <a16:creationId xmlns:a16="http://schemas.microsoft.com/office/drawing/2014/main" id="{00000000-0008-0000-0F00-0000AD010000}"/>
            </a:ext>
          </a:extLst>
        </xdr:cNvPr>
        <xdr:cNvSpPr txBox="1"/>
      </xdr:nvSpPr>
      <xdr:spPr>
        <a:xfrm>
          <a:off x="927744"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44648</xdr:rowOff>
    </xdr:from>
    <xdr:ext cx="405111" cy="259045"/>
    <xdr:sp macro="" textlink="">
      <xdr:nvSpPr>
        <xdr:cNvPr id="430" name="n_1mainValue【市民会館】&#10;有形固定資産減価償却率">
          <a:extLst>
            <a:ext uri="{FF2B5EF4-FFF2-40B4-BE49-F238E27FC236}">
              <a16:creationId xmlns:a16="http://schemas.microsoft.com/office/drawing/2014/main" id="{00000000-0008-0000-0F00-0000AE010000}"/>
            </a:ext>
          </a:extLst>
        </xdr:cNvPr>
        <xdr:cNvSpPr txBox="1"/>
      </xdr:nvSpPr>
      <xdr:spPr>
        <a:xfrm>
          <a:off x="3582044" y="1804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11991</xdr:rowOff>
    </xdr:from>
    <xdr:ext cx="405111" cy="259045"/>
    <xdr:sp macro="" textlink="">
      <xdr:nvSpPr>
        <xdr:cNvPr id="431" name="n_2mainValue【市民会館】&#10;有形固定資産減価償却率">
          <a:extLst>
            <a:ext uri="{FF2B5EF4-FFF2-40B4-BE49-F238E27FC236}">
              <a16:creationId xmlns:a16="http://schemas.microsoft.com/office/drawing/2014/main" id="{00000000-0008-0000-0F00-0000AF010000}"/>
            </a:ext>
          </a:extLst>
        </xdr:cNvPr>
        <xdr:cNvSpPr txBox="1"/>
      </xdr:nvSpPr>
      <xdr:spPr>
        <a:xfrm>
          <a:off x="2705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150784</xdr:rowOff>
    </xdr:from>
    <xdr:ext cx="405111" cy="259045"/>
    <xdr:sp macro="" textlink="">
      <xdr:nvSpPr>
        <xdr:cNvPr id="432" name="n_3mainValue【市民会館】&#10;有形固定資産減価償却率">
          <a:extLst>
            <a:ext uri="{FF2B5EF4-FFF2-40B4-BE49-F238E27FC236}">
              <a16:creationId xmlns:a16="http://schemas.microsoft.com/office/drawing/2014/main" id="{00000000-0008-0000-0F00-0000B0010000}"/>
            </a:ext>
          </a:extLst>
        </xdr:cNvPr>
        <xdr:cNvSpPr txBox="1"/>
      </xdr:nvSpPr>
      <xdr:spPr>
        <a:xfrm>
          <a:off x="1816744" y="1798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143527</xdr:rowOff>
    </xdr:from>
    <xdr:ext cx="405111" cy="259045"/>
    <xdr:sp macro="" textlink="">
      <xdr:nvSpPr>
        <xdr:cNvPr id="433" name="n_4mainValue【市民会館】&#10;有形固定資産減価償却率">
          <a:extLst>
            <a:ext uri="{FF2B5EF4-FFF2-40B4-BE49-F238E27FC236}">
              <a16:creationId xmlns:a16="http://schemas.microsoft.com/office/drawing/2014/main" id="{00000000-0008-0000-0F00-0000B1010000}"/>
            </a:ext>
          </a:extLst>
        </xdr:cNvPr>
        <xdr:cNvSpPr txBox="1"/>
      </xdr:nvSpPr>
      <xdr:spPr>
        <a:xfrm>
          <a:off x="927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00000000-0008-0000-0F00-0000BA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市民会館】&#10;一人当たり面積グラフ枠">
          <a:extLst>
            <a:ext uri="{FF2B5EF4-FFF2-40B4-BE49-F238E27FC236}">
              <a16:creationId xmlns:a16="http://schemas.microsoft.com/office/drawing/2014/main" id="{00000000-0008-0000-0F00-0000C6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34137</xdr:rowOff>
    </xdr:from>
    <xdr:to>
      <xdr:col>54</xdr:col>
      <xdr:colOff>189865</xdr:colOff>
      <xdr:row>108</xdr:row>
      <xdr:rowOff>64312</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flipV="1">
          <a:off x="10476865" y="17179137"/>
          <a:ext cx="0" cy="1401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68139</xdr:rowOff>
    </xdr:from>
    <xdr:ext cx="469744" cy="259045"/>
    <xdr:sp macro="" textlink="">
      <xdr:nvSpPr>
        <xdr:cNvPr id="456" name="【市民会館】&#10;一人当たり面積最小値テキスト">
          <a:extLst>
            <a:ext uri="{FF2B5EF4-FFF2-40B4-BE49-F238E27FC236}">
              <a16:creationId xmlns:a16="http://schemas.microsoft.com/office/drawing/2014/main" id="{00000000-0008-0000-0F00-0000C8010000}"/>
            </a:ext>
          </a:extLst>
        </xdr:cNvPr>
        <xdr:cNvSpPr txBox="1"/>
      </xdr:nvSpPr>
      <xdr:spPr>
        <a:xfrm>
          <a:off x="10515600" y="1858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64312</xdr:rowOff>
    </xdr:from>
    <xdr:to>
      <xdr:col>55</xdr:col>
      <xdr:colOff>88900</xdr:colOff>
      <xdr:row>108</xdr:row>
      <xdr:rowOff>64312</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a:off x="10388600" y="1858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152264</xdr:rowOff>
    </xdr:from>
    <xdr:ext cx="469744" cy="259045"/>
    <xdr:sp macro="" textlink="">
      <xdr:nvSpPr>
        <xdr:cNvPr id="458" name="【市民会館】&#10;一人当たり面積最大値テキスト">
          <a:extLst>
            <a:ext uri="{FF2B5EF4-FFF2-40B4-BE49-F238E27FC236}">
              <a16:creationId xmlns:a16="http://schemas.microsoft.com/office/drawing/2014/main" id="{00000000-0008-0000-0F00-0000CA010000}"/>
            </a:ext>
          </a:extLst>
        </xdr:cNvPr>
        <xdr:cNvSpPr txBox="1"/>
      </xdr:nvSpPr>
      <xdr:spPr>
        <a:xfrm>
          <a:off x="10515600" y="16954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34137</xdr:rowOff>
    </xdr:from>
    <xdr:to>
      <xdr:col>55</xdr:col>
      <xdr:colOff>88900</xdr:colOff>
      <xdr:row>100</xdr:row>
      <xdr:rowOff>34137</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a:off x="10388600" y="17179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26331</xdr:rowOff>
    </xdr:from>
    <xdr:ext cx="469744" cy="259045"/>
    <xdr:sp macro="" textlink="">
      <xdr:nvSpPr>
        <xdr:cNvPr id="460" name="【市民会館】&#10;一人当たり面積平均値テキスト">
          <a:extLst>
            <a:ext uri="{FF2B5EF4-FFF2-40B4-BE49-F238E27FC236}">
              <a16:creationId xmlns:a16="http://schemas.microsoft.com/office/drawing/2014/main" id="{00000000-0008-0000-0F00-0000CC010000}"/>
            </a:ext>
          </a:extLst>
        </xdr:cNvPr>
        <xdr:cNvSpPr txBox="1"/>
      </xdr:nvSpPr>
      <xdr:spPr>
        <a:xfrm>
          <a:off x="10515600" y="180285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3454</xdr:rowOff>
    </xdr:from>
    <xdr:to>
      <xdr:col>55</xdr:col>
      <xdr:colOff>50800</xdr:colOff>
      <xdr:row>106</xdr:row>
      <xdr:rowOff>105054</xdr:rowOff>
    </xdr:to>
    <xdr:sp macro="" textlink="">
      <xdr:nvSpPr>
        <xdr:cNvPr id="461" name="フローチャート: 判断 460">
          <a:extLst>
            <a:ext uri="{FF2B5EF4-FFF2-40B4-BE49-F238E27FC236}">
              <a16:creationId xmlns:a16="http://schemas.microsoft.com/office/drawing/2014/main" id="{00000000-0008-0000-0F00-0000CD010000}"/>
            </a:ext>
          </a:extLst>
        </xdr:cNvPr>
        <xdr:cNvSpPr/>
      </xdr:nvSpPr>
      <xdr:spPr>
        <a:xfrm>
          <a:off x="10426700" y="1817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97637</xdr:rowOff>
    </xdr:from>
    <xdr:to>
      <xdr:col>50</xdr:col>
      <xdr:colOff>165100</xdr:colOff>
      <xdr:row>107</xdr:row>
      <xdr:rowOff>27787</xdr:rowOff>
    </xdr:to>
    <xdr:sp macro="" textlink="">
      <xdr:nvSpPr>
        <xdr:cNvPr id="462" name="フローチャート: 判断 461">
          <a:extLst>
            <a:ext uri="{FF2B5EF4-FFF2-40B4-BE49-F238E27FC236}">
              <a16:creationId xmlns:a16="http://schemas.microsoft.com/office/drawing/2014/main" id="{00000000-0008-0000-0F00-0000CE010000}"/>
            </a:ext>
          </a:extLst>
        </xdr:cNvPr>
        <xdr:cNvSpPr/>
      </xdr:nvSpPr>
      <xdr:spPr>
        <a:xfrm>
          <a:off x="9588500" y="1827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57404</xdr:rowOff>
    </xdr:from>
    <xdr:to>
      <xdr:col>46</xdr:col>
      <xdr:colOff>38100</xdr:colOff>
      <xdr:row>106</xdr:row>
      <xdr:rowOff>159004</xdr:rowOff>
    </xdr:to>
    <xdr:sp macro="" textlink="">
      <xdr:nvSpPr>
        <xdr:cNvPr id="463" name="フローチャート: 判断 462">
          <a:extLst>
            <a:ext uri="{FF2B5EF4-FFF2-40B4-BE49-F238E27FC236}">
              <a16:creationId xmlns:a16="http://schemas.microsoft.com/office/drawing/2014/main" id="{00000000-0008-0000-0F00-0000CF010000}"/>
            </a:ext>
          </a:extLst>
        </xdr:cNvPr>
        <xdr:cNvSpPr/>
      </xdr:nvSpPr>
      <xdr:spPr>
        <a:xfrm>
          <a:off x="8699500" y="1823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78436</xdr:rowOff>
    </xdr:from>
    <xdr:to>
      <xdr:col>41</xdr:col>
      <xdr:colOff>101600</xdr:colOff>
      <xdr:row>107</xdr:row>
      <xdr:rowOff>8586</xdr:rowOff>
    </xdr:to>
    <xdr:sp macro="" textlink="">
      <xdr:nvSpPr>
        <xdr:cNvPr id="464" name="フローチャート: 判断 463">
          <a:extLst>
            <a:ext uri="{FF2B5EF4-FFF2-40B4-BE49-F238E27FC236}">
              <a16:creationId xmlns:a16="http://schemas.microsoft.com/office/drawing/2014/main" id="{00000000-0008-0000-0F00-0000D0010000}"/>
            </a:ext>
          </a:extLst>
        </xdr:cNvPr>
        <xdr:cNvSpPr/>
      </xdr:nvSpPr>
      <xdr:spPr>
        <a:xfrm>
          <a:off x="7810500" y="1825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93980</xdr:rowOff>
    </xdr:from>
    <xdr:to>
      <xdr:col>36</xdr:col>
      <xdr:colOff>165100</xdr:colOff>
      <xdr:row>107</xdr:row>
      <xdr:rowOff>24130</xdr:rowOff>
    </xdr:to>
    <xdr:sp macro="" textlink="">
      <xdr:nvSpPr>
        <xdr:cNvPr id="465" name="フローチャート: 判断 464">
          <a:extLst>
            <a:ext uri="{FF2B5EF4-FFF2-40B4-BE49-F238E27FC236}">
              <a16:creationId xmlns:a16="http://schemas.microsoft.com/office/drawing/2014/main" id="{00000000-0008-0000-0F00-0000D1010000}"/>
            </a:ext>
          </a:extLst>
        </xdr:cNvPr>
        <xdr:cNvSpPr/>
      </xdr:nvSpPr>
      <xdr:spPr>
        <a:xfrm>
          <a:off x="6921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157987</xdr:rowOff>
    </xdr:from>
    <xdr:to>
      <xdr:col>55</xdr:col>
      <xdr:colOff>50800</xdr:colOff>
      <xdr:row>107</xdr:row>
      <xdr:rowOff>88137</xdr:rowOff>
    </xdr:to>
    <xdr:sp macro="" textlink="">
      <xdr:nvSpPr>
        <xdr:cNvPr id="471" name="楕円 470">
          <a:extLst>
            <a:ext uri="{FF2B5EF4-FFF2-40B4-BE49-F238E27FC236}">
              <a16:creationId xmlns:a16="http://schemas.microsoft.com/office/drawing/2014/main" id="{00000000-0008-0000-0F00-0000D7010000}"/>
            </a:ext>
          </a:extLst>
        </xdr:cNvPr>
        <xdr:cNvSpPr/>
      </xdr:nvSpPr>
      <xdr:spPr>
        <a:xfrm>
          <a:off x="10426700" y="1833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136414</xdr:rowOff>
    </xdr:from>
    <xdr:ext cx="469744" cy="259045"/>
    <xdr:sp macro="" textlink="">
      <xdr:nvSpPr>
        <xdr:cNvPr id="472" name="【市民会館】&#10;一人当たり面積該当値テキスト">
          <a:extLst>
            <a:ext uri="{FF2B5EF4-FFF2-40B4-BE49-F238E27FC236}">
              <a16:creationId xmlns:a16="http://schemas.microsoft.com/office/drawing/2014/main" id="{00000000-0008-0000-0F00-0000D8010000}"/>
            </a:ext>
          </a:extLst>
        </xdr:cNvPr>
        <xdr:cNvSpPr txBox="1"/>
      </xdr:nvSpPr>
      <xdr:spPr>
        <a:xfrm>
          <a:off x="10515600" y="1831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163474</xdr:rowOff>
    </xdr:from>
    <xdr:to>
      <xdr:col>50</xdr:col>
      <xdr:colOff>165100</xdr:colOff>
      <xdr:row>107</xdr:row>
      <xdr:rowOff>93624</xdr:rowOff>
    </xdr:to>
    <xdr:sp macro="" textlink="">
      <xdr:nvSpPr>
        <xdr:cNvPr id="473" name="楕円 472">
          <a:extLst>
            <a:ext uri="{FF2B5EF4-FFF2-40B4-BE49-F238E27FC236}">
              <a16:creationId xmlns:a16="http://schemas.microsoft.com/office/drawing/2014/main" id="{00000000-0008-0000-0F00-0000D9010000}"/>
            </a:ext>
          </a:extLst>
        </xdr:cNvPr>
        <xdr:cNvSpPr/>
      </xdr:nvSpPr>
      <xdr:spPr>
        <a:xfrm>
          <a:off x="9588500" y="1833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37337</xdr:rowOff>
    </xdr:from>
    <xdr:to>
      <xdr:col>55</xdr:col>
      <xdr:colOff>0</xdr:colOff>
      <xdr:row>107</xdr:row>
      <xdr:rowOff>42824</xdr:rowOff>
    </xdr:to>
    <xdr:cxnSp macro="">
      <xdr:nvCxnSpPr>
        <xdr:cNvPr id="474" name="直線コネクタ 473">
          <a:extLst>
            <a:ext uri="{FF2B5EF4-FFF2-40B4-BE49-F238E27FC236}">
              <a16:creationId xmlns:a16="http://schemas.microsoft.com/office/drawing/2014/main" id="{00000000-0008-0000-0F00-0000DA010000}"/>
            </a:ext>
          </a:extLst>
        </xdr:cNvPr>
        <xdr:cNvCxnSpPr/>
      </xdr:nvCxnSpPr>
      <xdr:spPr>
        <a:xfrm flipV="1">
          <a:off x="9639300" y="18382487"/>
          <a:ext cx="8382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168960</xdr:rowOff>
    </xdr:from>
    <xdr:to>
      <xdr:col>46</xdr:col>
      <xdr:colOff>38100</xdr:colOff>
      <xdr:row>107</xdr:row>
      <xdr:rowOff>99110</xdr:rowOff>
    </xdr:to>
    <xdr:sp macro="" textlink="">
      <xdr:nvSpPr>
        <xdr:cNvPr id="475" name="楕円 474">
          <a:extLst>
            <a:ext uri="{FF2B5EF4-FFF2-40B4-BE49-F238E27FC236}">
              <a16:creationId xmlns:a16="http://schemas.microsoft.com/office/drawing/2014/main" id="{00000000-0008-0000-0F00-0000DB010000}"/>
            </a:ext>
          </a:extLst>
        </xdr:cNvPr>
        <xdr:cNvSpPr/>
      </xdr:nvSpPr>
      <xdr:spPr>
        <a:xfrm>
          <a:off x="8699500" y="183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42824</xdr:rowOff>
    </xdr:from>
    <xdr:to>
      <xdr:col>50</xdr:col>
      <xdr:colOff>114300</xdr:colOff>
      <xdr:row>107</xdr:row>
      <xdr:rowOff>48310</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flipV="1">
          <a:off x="8750300" y="18387974"/>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1169</xdr:rowOff>
    </xdr:from>
    <xdr:to>
      <xdr:col>41</xdr:col>
      <xdr:colOff>101600</xdr:colOff>
      <xdr:row>107</xdr:row>
      <xdr:rowOff>102769</xdr:rowOff>
    </xdr:to>
    <xdr:sp macro="" textlink="">
      <xdr:nvSpPr>
        <xdr:cNvPr id="477" name="楕円 476">
          <a:extLst>
            <a:ext uri="{FF2B5EF4-FFF2-40B4-BE49-F238E27FC236}">
              <a16:creationId xmlns:a16="http://schemas.microsoft.com/office/drawing/2014/main" id="{00000000-0008-0000-0F00-0000DD010000}"/>
            </a:ext>
          </a:extLst>
        </xdr:cNvPr>
        <xdr:cNvSpPr/>
      </xdr:nvSpPr>
      <xdr:spPr>
        <a:xfrm>
          <a:off x="7810500" y="1834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48310</xdr:rowOff>
    </xdr:from>
    <xdr:to>
      <xdr:col>45</xdr:col>
      <xdr:colOff>177800</xdr:colOff>
      <xdr:row>107</xdr:row>
      <xdr:rowOff>51969</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flipV="1">
          <a:off x="7861300" y="18393460"/>
          <a:ext cx="88900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5741</xdr:rowOff>
    </xdr:from>
    <xdr:to>
      <xdr:col>36</xdr:col>
      <xdr:colOff>165100</xdr:colOff>
      <xdr:row>107</xdr:row>
      <xdr:rowOff>107341</xdr:rowOff>
    </xdr:to>
    <xdr:sp macro="" textlink="">
      <xdr:nvSpPr>
        <xdr:cNvPr id="479" name="楕円 478">
          <a:extLst>
            <a:ext uri="{FF2B5EF4-FFF2-40B4-BE49-F238E27FC236}">
              <a16:creationId xmlns:a16="http://schemas.microsoft.com/office/drawing/2014/main" id="{00000000-0008-0000-0F00-0000DF010000}"/>
            </a:ext>
          </a:extLst>
        </xdr:cNvPr>
        <xdr:cNvSpPr/>
      </xdr:nvSpPr>
      <xdr:spPr>
        <a:xfrm>
          <a:off x="6921500" y="1835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51969</xdr:rowOff>
    </xdr:from>
    <xdr:to>
      <xdr:col>41</xdr:col>
      <xdr:colOff>50800</xdr:colOff>
      <xdr:row>107</xdr:row>
      <xdr:rowOff>56541</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flipV="1">
          <a:off x="6972300" y="18397119"/>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44314</xdr:rowOff>
    </xdr:from>
    <xdr:ext cx="469744" cy="259045"/>
    <xdr:sp macro="" textlink="">
      <xdr:nvSpPr>
        <xdr:cNvPr id="481" name="n_1aveValue【市民会館】&#10;一人当たり面積">
          <a:extLst>
            <a:ext uri="{FF2B5EF4-FFF2-40B4-BE49-F238E27FC236}">
              <a16:creationId xmlns:a16="http://schemas.microsoft.com/office/drawing/2014/main" id="{00000000-0008-0000-0F00-0000E1010000}"/>
            </a:ext>
          </a:extLst>
        </xdr:cNvPr>
        <xdr:cNvSpPr txBox="1"/>
      </xdr:nvSpPr>
      <xdr:spPr>
        <a:xfrm>
          <a:off x="9391727" y="1804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4081</xdr:rowOff>
    </xdr:from>
    <xdr:ext cx="469744" cy="259045"/>
    <xdr:sp macro="" textlink="">
      <xdr:nvSpPr>
        <xdr:cNvPr id="482" name="n_2aveValue【市民会館】&#10;一人当たり面積">
          <a:extLst>
            <a:ext uri="{FF2B5EF4-FFF2-40B4-BE49-F238E27FC236}">
              <a16:creationId xmlns:a16="http://schemas.microsoft.com/office/drawing/2014/main" id="{00000000-0008-0000-0F00-0000E2010000}"/>
            </a:ext>
          </a:extLst>
        </xdr:cNvPr>
        <xdr:cNvSpPr txBox="1"/>
      </xdr:nvSpPr>
      <xdr:spPr>
        <a:xfrm>
          <a:off x="8515427" y="1800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25113</xdr:rowOff>
    </xdr:from>
    <xdr:ext cx="469744" cy="259045"/>
    <xdr:sp macro="" textlink="">
      <xdr:nvSpPr>
        <xdr:cNvPr id="483" name="n_3aveValue【市民会館】&#10;一人当たり面積">
          <a:extLst>
            <a:ext uri="{FF2B5EF4-FFF2-40B4-BE49-F238E27FC236}">
              <a16:creationId xmlns:a16="http://schemas.microsoft.com/office/drawing/2014/main" id="{00000000-0008-0000-0F00-0000E3010000}"/>
            </a:ext>
          </a:extLst>
        </xdr:cNvPr>
        <xdr:cNvSpPr txBox="1"/>
      </xdr:nvSpPr>
      <xdr:spPr>
        <a:xfrm>
          <a:off x="7626427" y="18027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40657</xdr:rowOff>
    </xdr:from>
    <xdr:ext cx="469744" cy="259045"/>
    <xdr:sp macro="" textlink="">
      <xdr:nvSpPr>
        <xdr:cNvPr id="484" name="n_4aveValue【市民会館】&#10;一人当たり面積">
          <a:extLst>
            <a:ext uri="{FF2B5EF4-FFF2-40B4-BE49-F238E27FC236}">
              <a16:creationId xmlns:a16="http://schemas.microsoft.com/office/drawing/2014/main" id="{00000000-0008-0000-0F00-0000E4010000}"/>
            </a:ext>
          </a:extLst>
        </xdr:cNvPr>
        <xdr:cNvSpPr txBox="1"/>
      </xdr:nvSpPr>
      <xdr:spPr>
        <a:xfrm>
          <a:off x="6737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84751</xdr:rowOff>
    </xdr:from>
    <xdr:ext cx="469744" cy="259045"/>
    <xdr:sp macro="" textlink="">
      <xdr:nvSpPr>
        <xdr:cNvPr id="485" name="n_1mainValue【市民会館】&#10;一人当たり面積">
          <a:extLst>
            <a:ext uri="{FF2B5EF4-FFF2-40B4-BE49-F238E27FC236}">
              <a16:creationId xmlns:a16="http://schemas.microsoft.com/office/drawing/2014/main" id="{00000000-0008-0000-0F00-0000E5010000}"/>
            </a:ext>
          </a:extLst>
        </xdr:cNvPr>
        <xdr:cNvSpPr txBox="1"/>
      </xdr:nvSpPr>
      <xdr:spPr>
        <a:xfrm>
          <a:off x="9391727" y="1842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90237</xdr:rowOff>
    </xdr:from>
    <xdr:ext cx="469744" cy="259045"/>
    <xdr:sp macro="" textlink="">
      <xdr:nvSpPr>
        <xdr:cNvPr id="486" name="n_2mainValue【市民会館】&#10;一人当たり面積">
          <a:extLst>
            <a:ext uri="{FF2B5EF4-FFF2-40B4-BE49-F238E27FC236}">
              <a16:creationId xmlns:a16="http://schemas.microsoft.com/office/drawing/2014/main" id="{00000000-0008-0000-0F00-0000E6010000}"/>
            </a:ext>
          </a:extLst>
        </xdr:cNvPr>
        <xdr:cNvSpPr txBox="1"/>
      </xdr:nvSpPr>
      <xdr:spPr>
        <a:xfrm>
          <a:off x="8515427" y="18435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93896</xdr:rowOff>
    </xdr:from>
    <xdr:ext cx="469744" cy="259045"/>
    <xdr:sp macro="" textlink="">
      <xdr:nvSpPr>
        <xdr:cNvPr id="487" name="n_3mainValue【市民会館】&#10;一人当たり面積">
          <a:extLst>
            <a:ext uri="{FF2B5EF4-FFF2-40B4-BE49-F238E27FC236}">
              <a16:creationId xmlns:a16="http://schemas.microsoft.com/office/drawing/2014/main" id="{00000000-0008-0000-0F00-0000E7010000}"/>
            </a:ext>
          </a:extLst>
        </xdr:cNvPr>
        <xdr:cNvSpPr txBox="1"/>
      </xdr:nvSpPr>
      <xdr:spPr>
        <a:xfrm>
          <a:off x="7626427" y="1843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98468</xdr:rowOff>
    </xdr:from>
    <xdr:ext cx="469744" cy="259045"/>
    <xdr:sp macro="" textlink="">
      <xdr:nvSpPr>
        <xdr:cNvPr id="488" name="n_4mainValue【市民会館】&#10;一人当たり面積">
          <a:extLst>
            <a:ext uri="{FF2B5EF4-FFF2-40B4-BE49-F238E27FC236}">
              <a16:creationId xmlns:a16="http://schemas.microsoft.com/office/drawing/2014/main" id="{00000000-0008-0000-0F00-0000E8010000}"/>
            </a:ext>
          </a:extLst>
        </xdr:cNvPr>
        <xdr:cNvSpPr txBox="1"/>
      </xdr:nvSpPr>
      <xdr:spPr>
        <a:xfrm>
          <a:off x="6737427" y="18443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a:extLst>
            <a:ext uri="{FF2B5EF4-FFF2-40B4-BE49-F238E27FC236}">
              <a16:creationId xmlns:a16="http://schemas.microsoft.com/office/drawing/2014/main" id="{00000000-0008-0000-0F00-0000E9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a:extLst>
            <a:ext uri="{FF2B5EF4-FFF2-40B4-BE49-F238E27FC236}">
              <a16:creationId xmlns:a16="http://schemas.microsoft.com/office/drawing/2014/main" id="{00000000-0008-0000-0F00-0000EA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a:extLst>
            <a:ext uri="{FF2B5EF4-FFF2-40B4-BE49-F238E27FC236}">
              <a16:creationId xmlns:a16="http://schemas.microsoft.com/office/drawing/2014/main" id="{00000000-0008-0000-0F00-0000F1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a:extLst>
            <a:ext uri="{FF2B5EF4-FFF2-40B4-BE49-F238E27FC236}">
              <a16:creationId xmlns:a16="http://schemas.microsoft.com/office/drawing/2014/main" id="{00000000-0008-0000-0F00-0000F2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a:extLst>
            <a:ext uri="{FF2B5EF4-FFF2-40B4-BE49-F238E27FC236}">
              <a16:creationId xmlns:a16="http://schemas.microsoft.com/office/drawing/2014/main" id="{00000000-0008-0000-0F00-0000F3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2" name="【一般廃棄物処理施設】&#10;有形固定資産減価償却率グラフ枠">
          <a:extLst>
            <a:ext uri="{FF2B5EF4-FFF2-40B4-BE49-F238E27FC236}">
              <a16:creationId xmlns:a16="http://schemas.microsoft.com/office/drawing/2014/main" id="{00000000-0008-0000-0F00-000000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83820</xdr:rowOff>
    </xdr:from>
    <xdr:to>
      <xdr:col>85</xdr:col>
      <xdr:colOff>126364</xdr:colOff>
      <xdr:row>42</xdr:row>
      <xdr:rowOff>38100</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flipV="1">
          <a:off x="16318864" y="57416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4" name="【一般廃棄物処理施設】&#10;有形固定資産減価償却率最小値テキスト">
          <a:extLst>
            <a:ext uri="{FF2B5EF4-FFF2-40B4-BE49-F238E27FC236}">
              <a16:creationId xmlns:a16="http://schemas.microsoft.com/office/drawing/2014/main" id="{00000000-0008-0000-0F00-00000202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30497</xdr:rowOff>
    </xdr:from>
    <xdr:ext cx="405111" cy="259045"/>
    <xdr:sp macro="" textlink="">
      <xdr:nvSpPr>
        <xdr:cNvPr id="516" name="【一般廃棄物処理施設】&#10;有形固定資産減価償却率最大値テキスト">
          <a:extLst>
            <a:ext uri="{FF2B5EF4-FFF2-40B4-BE49-F238E27FC236}">
              <a16:creationId xmlns:a16="http://schemas.microsoft.com/office/drawing/2014/main" id="{00000000-0008-0000-0F00-000004020000}"/>
            </a:ext>
          </a:extLst>
        </xdr:cNvPr>
        <xdr:cNvSpPr txBox="1"/>
      </xdr:nvSpPr>
      <xdr:spPr>
        <a:xfrm>
          <a:off x="16357600" y="551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83820</xdr:rowOff>
    </xdr:from>
    <xdr:to>
      <xdr:col>86</xdr:col>
      <xdr:colOff>25400</xdr:colOff>
      <xdr:row>33</xdr:row>
      <xdr:rowOff>83820</xdr:rowOff>
    </xdr:to>
    <xdr:cxnSp macro="">
      <xdr:nvCxnSpPr>
        <xdr:cNvPr id="517" name="直線コネクタ 516">
          <a:extLst>
            <a:ext uri="{FF2B5EF4-FFF2-40B4-BE49-F238E27FC236}">
              <a16:creationId xmlns:a16="http://schemas.microsoft.com/office/drawing/2014/main" id="{00000000-0008-0000-0F00-000005020000}"/>
            </a:ext>
          </a:extLst>
        </xdr:cNvPr>
        <xdr:cNvCxnSpPr/>
      </xdr:nvCxnSpPr>
      <xdr:spPr>
        <a:xfrm>
          <a:off x="16230600" y="574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76852</xdr:rowOff>
    </xdr:from>
    <xdr:ext cx="405111" cy="259045"/>
    <xdr:sp macro="" textlink="">
      <xdr:nvSpPr>
        <xdr:cNvPr id="518" name="【一般廃棄物処理施設】&#10;有形固定資産減価償却率平均値テキスト">
          <a:extLst>
            <a:ext uri="{FF2B5EF4-FFF2-40B4-BE49-F238E27FC236}">
              <a16:creationId xmlns:a16="http://schemas.microsoft.com/office/drawing/2014/main" id="{00000000-0008-0000-0F00-000006020000}"/>
            </a:ext>
          </a:extLst>
        </xdr:cNvPr>
        <xdr:cNvSpPr txBox="1"/>
      </xdr:nvSpPr>
      <xdr:spPr>
        <a:xfrm>
          <a:off x="16357600" y="6249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53975</xdr:rowOff>
    </xdr:from>
    <xdr:to>
      <xdr:col>85</xdr:col>
      <xdr:colOff>177800</xdr:colOff>
      <xdr:row>37</xdr:row>
      <xdr:rowOff>155575</xdr:rowOff>
    </xdr:to>
    <xdr:sp macro="" textlink="">
      <xdr:nvSpPr>
        <xdr:cNvPr id="519" name="フローチャート: 判断 518">
          <a:extLst>
            <a:ext uri="{FF2B5EF4-FFF2-40B4-BE49-F238E27FC236}">
              <a16:creationId xmlns:a16="http://schemas.microsoft.com/office/drawing/2014/main" id="{00000000-0008-0000-0F00-000007020000}"/>
            </a:ext>
          </a:extLst>
        </xdr:cNvPr>
        <xdr:cNvSpPr/>
      </xdr:nvSpPr>
      <xdr:spPr>
        <a:xfrm>
          <a:off x="162687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145415</xdr:rowOff>
    </xdr:from>
    <xdr:to>
      <xdr:col>81</xdr:col>
      <xdr:colOff>101600</xdr:colOff>
      <xdr:row>37</xdr:row>
      <xdr:rowOff>75565</xdr:rowOff>
    </xdr:to>
    <xdr:sp macro="" textlink="">
      <xdr:nvSpPr>
        <xdr:cNvPr id="520" name="フローチャート: 判断 519">
          <a:extLst>
            <a:ext uri="{FF2B5EF4-FFF2-40B4-BE49-F238E27FC236}">
              <a16:creationId xmlns:a16="http://schemas.microsoft.com/office/drawing/2014/main" id="{00000000-0008-0000-0F00-000008020000}"/>
            </a:ext>
          </a:extLst>
        </xdr:cNvPr>
        <xdr:cNvSpPr/>
      </xdr:nvSpPr>
      <xdr:spPr>
        <a:xfrm>
          <a:off x="15430500" y="631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135890</xdr:rowOff>
    </xdr:from>
    <xdr:to>
      <xdr:col>76</xdr:col>
      <xdr:colOff>165100</xdr:colOff>
      <xdr:row>38</xdr:row>
      <xdr:rowOff>66040</xdr:rowOff>
    </xdr:to>
    <xdr:sp macro="" textlink="">
      <xdr:nvSpPr>
        <xdr:cNvPr id="521" name="フローチャート: 判断 520">
          <a:extLst>
            <a:ext uri="{FF2B5EF4-FFF2-40B4-BE49-F238E27FC236}">
              <a16:creationId xmlns:a16="http://schemas.microsoft.com/office/drawing/2014/main" id="{00000000-0008-0000-0F00-000009020000}"/>
            </a:ext>
          </a:extLst>
        </xdr:cNvPr>
        <xdr:cNvSpPr/>
      </xdr:nvSpPr>
      <xdr:spPr>
        <a:xfrm>
          <a:off x="145415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132080</xdr:rowOff>
    </xdr:from>
    <xdr:to>
      <xdr:col>72</xdr:col>
      <xdr:colOff>38100</xdr:colOff>
      <xdr:row>38</xdr:row>
      <xdr:rowOff>62230</xdr:rowOff>
    </xdr:to>
    <xdr:sp macro="" textlink="">
      <xdr:nvSpPr>
        <xdr:cNvPr id="522" name="フローチャート: 判断 521">
          <a:extLst>
            <a:ext uri="{FF2B5EF4-FFF2-40B4-BE49-F238E27FC236}">
              <a16:creationId xmlns:a16="http://schemas.microsoft.com/office/drawing/2014/main" id="{00000000-0008-0000-0F00-00000A020000}"/>
            </a:ext>
          </a:extLst>
        </xdr:cNvPr>
        <xdr:cNvSpPr/>
      </xdr:nvSpPr>
      <xdr:spPr>
        <a:xfrm>
          <a:off x="13652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50165</xdr:rowOff>
    </xdr:from>
    <xdr:to>
      <xdr:col>67</xdr:col>
      <xdr:colOff>101600</xdr:colOff>
      <xdr:row>35</xdr:row>
      <xdr:rowOff>151765</xdr:rowOff>
    </xdr:to>
    <xdr:sp macro="" textlink="">
      <xdr:nvSpPr>
        <xdr:cNvPr id="523" name="フローチャート: 判断 522">
          <a:extLst>
            <a:ext uri="{FF2B5EF4-FFF2-40B4-BE49-F238E27FC236}">
              <a16:creationId xmlns:a16="http://schemas.microsoft.com/office/drawing/2014/main" id="{00000000-0008-0000-0F00-00000B020000}"/>
            </a:ext>
          </a:extLst>
        </xdr:cNvPr>
        <xdr:cNvSpPr/>
      </xdr:nvSpPr>
      <xdr:spPr>
        <a:xfrm>
          <a:off x="12763500" y="60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154940</xdr:rowOff>
    </xdr:from>
    <xdr:to>
      <xdr:col>85</xdr:col>
      <xdr:colOff>177800</xdr:colOff>
      <xdr:row>39</xdr:row>
      <xdr:rowOff>85090</xdr:rowOff>
    </xdr:to>
    <xdr:sp macro="" textlink="">
      <xdr:nvSpPr>
        <xdr:cNvPr id="529" name="楕円 528">
          <a:extLst>
            <a:ext uri="{FF2B5EF4-FFF2-40B4-BE49-F238E27FC236}">
              <a16:creationId xmlns:a16="http://schemas.microsoft.com/office/drawing/2014/main" id="{00000000-0008-0000-0F00-000011020000}"/>
            </a:ext>
          </a:extLst>
        </xdr:cNvPr>
        <xdr:cNvSpPr/>
      </xdr:nvSpPr>
      <xdr:spPr>
        <a:xfrm>
          <a:off x="16268700" y="66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133367</xdr:rowOff>
    </xdr:from>
    <xdr:ext cx="405111" cy="259045"/>
    <xdr:sp macro="" textlink="">
      <xdr:nvSpPr>
        <xdr:cNvPr id="530" name="【一般廃棄物処理施設】&#10;有形固定資産減価償却率該当値テキスト">
          <a:extLst>
            <a:ext uri="{FF2B5EF4-FFF2-40B4-BE49-F238E27FC236}">
              <a16:creationId xmlns:a16="http://schemas.microsoft.com/office/drawing/2014/main" id="{00000000-0008-0000-0F00-000012020000}"/>
            </a:ext>
          </a:extLst>
        </xdr:cNvPr>
        <xdr:cNvSpPr txBox="1"/>
      </xdr:nvSpPr>
      <xdr:spPr>
        <a:xfrm>
          <a:off x="16357600" y="664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135890</xdr:rowOff>
    </xdr:from>
    <xdr:to>
      <xdr:col>81</xdr:col>
      <xdr:colOff>101600</xdr:colOff>
      <xdr:row>39</xdr:row>
      <xdr:rowOff>66040</xdr:rowOff>
    </xdr:to>
    <xdr:sp macro="" textlink="">
      <xdr:nvSpPr>
        <xdr:cNvPr id="531" name="楕円 530">
          <a:extLst>
            <a:ext uri="{FF2B5EF4-FFF2-40B4-BE49-F238E27FC236}">
              <a16:creationId xmlns:a16="http://schemas.microsoft.com/office/drawing/2014/main" id="{00000000-0008-0000-0F00-000013020000}"/>
            </a:ext>
          </a:extLst>
        </xdr:cNvPr>
        <xdr:cNvSpPr/>
      </xdr:nvSpPr>
      <xdr:spPr>
        <a:xfrm>
          <a:off x="154305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15240</xdr:rowOff>
    </xdr:from>
    <xdr:to>
      <xdr:col>85</xdr:col>
      <xdr:colOff>127000</xdr:colOff>
      <xdr:row>39</xdr:row>
      <xdr:rowOff>34290</xdr:rowOff>
    </xdr:to>
    <xdr:cxnSp macro="">
      <xdr:nvCxnSpPr>
        <xdr:cNvPr id="532" name="直線コネクタ 531">
          <a:extLst>
            <a:ext uri="{FF2B5EF4-FFF2-40B4-BE49-F238E27FC236}">
              <a16:creationId xmlns:a16="http://schemas.microsoft.com/office/drawing/2014/main" id="{00000000-0008-0000-0F00-000014020000}"/>
            </a:ext>
          </a:extLst>
        </xdr:cNvPr>
        <xdr:cNvCxnSpPr/>
      </xdr:nvCxnSpPr>
      <xdr:spPr>
        <a:xfrm>
          <a:off x="15481300" y="670179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103505</xdr:rowOff>
    </xdr:from>
    <xdr:to>
      <xdr:col>76</xdr:col>
      <xdr:colOff>165100</xdr:colOff>
      <xdr:row>39</xdr:row>
      <xdr:rowOff>33655</xdr:rowOff>
    </xdr:to>
    <xdr:sp macro="" textlink="">
      <xdr:nvSpPr>
        <xdr:cNvPr id="533" name="楕円 532">
          <a:extLst>
            <a:ext uri="{FF2B5EF4-FFF2-40B4-BE49-F238E27FC236}">
              <a16:creationId xmlns:a16="http://schemas.microsoft.com/office/drawing/2014/main" id="{00000000-0008-0000-0F00-000015020000}"/>
            </a:ext>
          </a:extLst>
        </xdr:cNvPr>
        <xdr:cNvSpPr/>
      </xdr:nvSpPr>
      <xdr:spPr>
        <a:xfrm>
          <a:off x="14541500" y="661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154305</xdr:rowOff>
    </xdr:from>
    <xdr:to>
      <xdr:col>81</xdr:col>
      <xdr:colOff>50800</xdr:colOff>
      <xdr:row>39</xdr:row>
      <xdr:rowOff>15240</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a:off x="14592300" y="666940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95885</xdr:rowOff>
    </xdr:from>
    <xdr:to>
      <xdr:col>72</xdr:col>
      <xdr:colOff>38100</xdr:colOff>
      <xdr:row>39</xdr:row>
      <xdr:rowOff>26035</xdr:rowOff>
    </xdr:to>
    <xdr:sp macro="" textlink="">
      <xdr:nvSpPr>
        <xdr:cNvPr id="535" name="楕円 534">
          <a:extLst>
            <a:ext uri="{FF2B5EF4-FFF2-40B4-BE49-F238E27FC236}">
              <a16:creationId xmlns:a16="http://schemas.microsoft.com/office/drawing/2014/main" id="{00000000-0008-0000-0F00-000017020000}"/>
            </a:ext>
          </a:extLst>
        </xdr:cNvPr>
        <xdr:cNvSpPr/>
      </xdr:nvSpPr>
      <xdr:spPr>
        <a:xfrm>
          <a:off x="13652500" y="66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146685</xdr:rowOff>
    </xdr:from>
    <xdr:to>
      <xdr:col>76</xdr:col>
      <xdr:colOff>114300</xdr:colOff>
      <xdr:row>38</xdr:row>
      <xdr:rowOff>154305</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a:off x="13703300" y="666178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92092</xdr:rowOff>
    </xdr:from>
    <xdr:ext cx="405111" cy="259045"/>
    <xdr:sp macro="" textlink="">
      <xdr:nvSpPr>
        <xdr:cNvPr id="537" name="n_1aveValue【一般廃棄物処理施設】&#10;有形固定資産減価償却率">
          <a:extLst>
            <a:ext uri="{FF2B5EF4-FFF2-40B4-BE49-F238E27FC236}">
              <a16:creationId xmlns:a16="http://schemas.microsoft.com/office/drawing/2014/main" id="{00000000-0008-0000-0F00-000019020000}"/>
            </a:ext>
          </a:extLst>
        </xdr:cNvPr>
        <xdr:cNvSpPr txBox="1"/>
      </xdr:nvSpPr>
      <xdr:spPr>
        <a:xfrm>
          <a:off x="1526604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82567</xdr:rowOff>
    </xdr:from>
    <xdr:ext cx="405111" cy="259045"/>
    <xdr:sp macro="" textlink="">
      <xdr:nvSpPr>
        <xdr:cNvPr id="538" name="n_2aveValue【一般廃棄物処理施設】&#10;有形固定資産減価償却率">
          <a:extLst>
            <a:ext uri="{FF2B5EF4-FFF2-40B4-BE49-F238E27FC236}">
              <a16:creationId xmlns:a16="http://schemas.microsoft.com/office/drawing/2014/main" id="{00000000-0008-0000-0F00-00001A020000}"/>
            </a:ext>
          </a:extLst>
        </xdr:cNvPr>
        <xdr:cNvSpPr txBox="1"/>
      </xdr:nvSpPr>
      <xdr:spPr>
        <a:xfrm>
          <a:off x="14389744"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78757</xdr:rowOff>
    </xdr:from>
    <xdr:ext cx="405111" cy="259045"/>
    <xdr:sp macro="" textlink="">
      <xdr:nvSpPr>
        <xdr:cNvPr id="539" name="n_3aveValue【一般廃棄物処理施設】&#10;有形固定資産減価償却率">
          <a:extLst>
            <a:ext uri="{FF2B5EF4-FFF2-40B4-BE49-F238E27FC236}">
              <a16:creationId xmlns:a16="http://schemas.microsoft.com/office/drawing/2014/main" id="{00000000-0008-0000-0F00-00001B020000}"/>
            </a:ext>
          </a:extLst>
        </xdr:cNvPr>
        <xdr:cNvSpPr txBox="1"/>
      </xdr:nvSpPr>
      <xdr:spPr>
        <a:xfrm>
          <a:off x="135007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168292</xdr:rowOff>
    </xdr:from>
    <xdr:ext cx="405111" cy="259045"/>
    <xdr:sp macro="" textlink="">
      <xdr:nvSpPr>
        <xdr:cNvPr id="540" name="n_4aveValue【一般廃棄物処理施設】&#10;有形固定資産減価償却率">
          <a:extLst>
            <a:ext uri="{FF2B5EF4-FFF2-40B4-BE49-F238E27FC236}">
              <a16:creationId xmlns:a16="http://schemas.microsoft.com/office/drawing/2014/main" id="{00000000-0008-0000-0F00-00001C020000}"/>
            </a:ext>
          </a:extLst>
        </xdr:cNvPr>
        <xdr:cNvSpPr txBox="1"/>
      </xdr:nvSpPr>
      <xdr:spPr>
        <a:xfrm>
          <a:off x="12611744" y="582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57167</xdr:rowOff>
    </xdr:from>
    <xdr:ext cx="405111" cy="259045"/>
    <xdr:sp macro="" textlink="">
      <xdr:nvSpPr>
        <xdr:cNvPr id="541" name="n_1mainValue【一般廃棄物処理施設】&#10;有形固定資産減価償却率">
          <a:extLst>
            <a:ext uri="{FF2B5EF4-FFF2-40B4-BE49-F238E27FC236}">
              <a16:creationId xmlns:a16="http://schemas.microsoft.com/office/drawing/2014/main" id="{00000000-0008-0000-0F00-00001D020000}"/>
            </a:ext>
          </a:extLst>
        </xdr:cNvPr>
        <xdr:cNvSpPr txBox="1"/>
      </xdr:nvSpPr>
      <xdr:spPr>
        <a:xfrm>
          <a:off x="15266044" y="674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24782</xdr:rowOff>
    </xdr:from>
    <xdr:ext cx="405111" cy="259045"/>
    <xdr:sp macro="" textlink="">
      <xdr:nvSpPr>
        <xdr:cNvPr id="542" name="n_2mainValue【一般廃棄物処理施設】&#10;有形固定資産減価償却率">
          <a:extLst>
            <a:ext uri="{FF2B5EF4-FFF2-40B4-BE49-F238E27FC236}">
              <a16:creationId xmlns:a16="http://schemas.microsoft.com/office/drawing/2014/main" id="{00000000-0008-0000-0F00-00001E020000}"/>
            </a:ext>
          </a:extLst>
        </xdr:cNvPr>
        <xdr:cNvSpPr txBox="1"/>
      </xdr:nvSpPr>
      <xdr:spPr>
        <a:xfrm>
          <a:off x="14389744" y="671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17162</xdr:rowOff>
    </xdr:from>
    <xdr:ext cx="405111" cy="259045"/>
    <xdr:sp macro="" textlink="">
      <xdr:nvSpPr>
        <xdr:cNvPr id="543" name="n_3mainValue【一般廃棄物処理施設】&#10;有形固定資産減価償却率">
          <a:extLst>
            <a:ext uri="{FF2B5EF4-FFF2-40B4-BE49-F238E27FC236}">
              <a16:creationId xmlns:a16="http://schemas.microsoft.com/office/drawing/2014/main" id="{00000000-0008-0000-0F00-00001F020000}"/>
            </a:ext>
          </a:extLst>
        </xdr:cNvPr>
        <xdr:cNvSpPr txBox="1"/>
      </xdr:nvSpPr>
      <xdr:spPr>
        <a:xfrm>
          <a:off x="13500744" y="670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4" name="正方形/長方形 543">
          <a:extLst>
            <a:ext uri="{FF2B5EF4-FFF2-40B4-BE49-F238E27FC236}">
              <a16:creationId xmlns:a16="http://schemas.microsoft.com/office/drawing/2014/main" id="{00000000-0008-0000-0F00-000020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5" name="正方形/長方形 544">
          <a:extLst>
            <a:ext uri="{FF2B5EF4-FFF2-40B4-BE49-F238E27FC236}">
              <a16:creationId xmlns:a16="http://schemas.microsoft.com/office/drawing/2014/main" id="{00000000-0008-0000-0F00-000021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6" name="正方形/長方形 545">
          <a:extLst>
            <a:ext uri="{FF2B5EF4-FFF2-40B4-BE49-F238E27FC236}">
              <a16:creationId xmlns:a16="http://schemas.microsoft.com/office/drawing/2014/main" id="{00000000-0008-0000-0F00-000022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7" name="正方形/長方形 546">
          <a:extLst>
            <a:ext uri="{FF2B5EF4-FFF2-40B4-BE49-F238E27FC236}">
              <a16:creationId xmlns:a16="http://schemas.microsoft.com/office/drawing/2014/main" id="{00000000-0008-0000-0F00-000023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8" name="正方形/長方形 547">
          <a:extLst>
            <a:ext uri="{FF2B5EF4-FFF2-40B4-BE49-F238E27FC236}">
              <a16:creationId xmlns:a16="http://schemas.microsoft.com/office/drawing/2014/main" id="{00000000-0008-0000-0F00-000024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2" name="テキスト ボックス 551">
          <a:extLst>
            <a:ext uri="{FF2B5EF4-FFF2-40B4-BE49-F238E27FC236}">
              <a16:creationId xmlns:a16="http://schemas.microsoft.com/office/drawing/2014/main" id="{00000000-0008-0000-0F00-000028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3" name="直線コネクタ 552">
          <a:extLst>
            <a:ext uri="{FF2B5EF4-FFF2-40B4-BE49-F238E27FC236}">
              <a16:creationId xmlns:a16="http://schemas.microsoft.com/office/drawing/2014/main" id="{00000000-0008-0000-0F00-000029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4" name="直線コネクタ 553">
          <a:extLst>
            <a:ext uri="{FF2B5EF4-FFF2-40B4-BE49-F238E27FC236}">
              <a16:creationId xmlns:a16="http://schemas.microsoft.com/office/drawing/2014/main" id="{00000000-0008-0000-0F00-00002A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5" name="テキスト ボックス 554">
          <a:extLst>
            <a:ext uri="{FF2B5EF4-FFF2-40B4-BE49-F238E27FC236}">
              <a16:creationId xmlns:a16="http://schemas.microsoft.com/office/drawing/2014/main" id="{00000000-0008-0000-0F00-00002B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6" name="直線コネクタ 555">
          <a:extLst>
            <a:ext uri="{FF2B5EF4-FFF2-40B4-BE49-F238E27FC236}">
              <a16:creationId xmlns:a16="http://schemas.microsoft.com/office/drawing/2014/main" id="{00000000-0008-0000-0F00-00002C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7" name="テキスト ボックス 556">
          <a:extLst>
            <a:ext uri="{FF2B5EF4-FFF2-40B4-BE49-F238E27FC236}">
              <a16:creationId xmlns:a16="http://schemas.microsoft.com/office/drawing/2014/main" id="{00000000-0008-0000-0F00-00002D02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9" name="テキスト ボックス 558">
          <a:extLst>
            <a:ext uri="{FF2B5EF4-FFF2-40B4-BE49-F238E27FC236}">
              <a16:creationId xmlns:a16="http://schemas.microsoft.com/office/drawing/2014/main" id="{00000000-0008-0000-0F00-00002F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0" name="直線コネクタ 559">
          <a:extLst>
            <a:ext uri="{FF2B5EF4-FFF2-40B4-BE49-F238E27FC236}">
              <a16:creationId xmlns:a16="http://schemas.microsoft.com/office/drawing/2014/main" id="{00000000-0008-0000-0F00-000030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6" name="【一般廃棄物処理施設】&#10;一人当たり有形固定資産（償却資産）額グラフ枠">
          <a:extLst>
            <a:ext uri="{FF2B5EF4-FFF2-40B4-BE49-F238E27FC236}">
              <a16:creationId xmlns:a16="http://schemas.microsoft.com/office/drawing/2014/main" id="{00000000-0008-0000-0F00-000036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39</xdr:row>
      <xdr:rowOff>68529</xdr:rowOff>
    </xdr:from>
    <xdr:to>
      <xdr:col>116</xdr:col>
      <xdr:colOff>62864</xdr:colOff>
      <xdr:row>42</xdr:row>
      <xdr:rowOff>35003</xdr:rowOff>
    </xdr:to>
    <xdr:cxnSp macro="">
      <xdr:nvCxnSpPr>
        <xdr:cNvPr id="567" name="直線コネクタ 566">
          <a:extLst>
            <a:ext uri="{FF2B5EF4-FFF2-40B4-BE49-F238E27FC236}">
              <a16:creationId xmlns:a16="http://schemas.microsoft.com/office/drawing/2014/main" id="{00000000-0008-0000-0F00-000037020000}"/>
            </a:ext>
          </a:extLst>
        </xdr:cNvPr>
        <xdr:cNvCxnSpPr/>
      </xdr:nvCxnSpPr>
      <xdr:spPr>
        <a:xfrm flipV="1">
          <a:off x="22160864" y="6755079"/>
          <a:ext cx="0" cy="480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38830</xdr:rowOff>
    </xdr:from>
    <xdr:ext cx="469744" cy="259045"/>
    <xdr:sp macro="" textlink="">
      <xdr:nvSpPr>
        <xdr:cNvPr id="568" name="【一般廃棄物処理施設】&#10;一人当たり有形固定資産（償却資産）額最小値テキスト">
          <a:extLst>
            <a:ext uri="{FF2B5EF4-FFF2-40B4-BE49-F238E27FC236}">
              <a16:creationId xmlns:a16="http://schemas.microsoft.com/office/drawing/2014/main" id="{00000000-0008-0000-0F00-000038020000}"/>
            </a:ext>
          </a:extLst>
        </xdr:cNvPr>
        <xdr:cNvSpPr txBox="1"/>
      </xdr:nvSpPr>
      <xdr:spPr>
        <a:xfrm>
          <a:off x="22199600" y="723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35003</xdr:rowOff>
    </xdr:from>
    <xdr:to>
      <xdr:col>116</xdr:col>
      <xdr:colOff>152400</xdr:colOff>
      <xdr:row>42</xdr:row>
      <xdr:rowOff>35003</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a:off x="22072600" y="7235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15206</xdr:rowOff>
    </xdr:from>
    <xdr:ext cx="599010" cy="259045"/>
    <xdr:sp macro="" textlink="">
      <xdr:nvSpPr>
        <xdr:cNvPr id="570" name="【一般廃棄物処理施設】&#10;一人当たり有形固定資産（償却資産）額最大値テキスト">
          <a:extLst>
            <a:ext uri="{FF2B5EF4-FFF2-40B4-BE49-F238E27FC236}">
              <a16:creationId xmlns:a16="http://schemas.microsoft.com/office/drawing/2014/main" id="{00000000-0008-0000-0F00-00003A020000}"/>
            </a:ext>
          </a:extLst>
        </xdr:cNvPr>
        <xdr:cNvSpPr txBox="1"/>
      </xdr:nvSpPr>
      <xdr:spPr>
        <a:xfrm>
          <a:off x="22199600" y="653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68529</xdr:rowOff>
    </xdr:from>
    <xdr:to>
      <xdr:col>116</xdr:col>
      <xdr:colOff>152400</xdr:colOff>
      <xdr:row>39</xdr:row>
      <xdr:rowOff>68529</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a:off x="22072600" y="6755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3083</xdr:rowOff>
    </xdr:from>
    <xdr:ext cx="599010" cy="259045"/>
    <xdr:sp macro="" textlink="">
      <xdr:nvSpPr>
        <xdr:cNvPr id="572" name="【一般廃棄物処理施設】&#10;一人当たり有形固定資産（償却資産）額平均値テキスト">
          <a:extLst>
            <a:ext uri="{FF2B5EF4-FFF2-40B4-BE49-F238E27FC236}">
              <a16:creationId xmlns:a16="http://schemas.microsoft.com/office/drawing/2014/main" id="{00000000-0008-0000-0F00-00003C020000}"/>
            </a:ext>
          </a:extLst>
        </xdr:cNvPr>
        <xdr:cNvSpPr txBox="1"/>
      </xdr:nvSpPr>
      <xdr:spPr>
        <a:xfrm>
          <a:off x="22199600" y="68610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151656</xdr:rowOff>
    </xdr:from>
    <xdr:to>
      <xdr:col>116</xdr:col>
      <xdr:colOff>114300</xdr:colOff>
      <xdr:row>41</xdr:row>
      <xdr:rowOff>81806</xdr:rowOff>
    </xdr:to>
    <xdr:sp macro="" textlink="">
      <xdr:nvSpPr>
        <xdr:cNvPr id="573" name="フローチャート: 判断 572">
          <a:extLst>
            <a:ext uri="{FF2B5EF4-FFF2-40B4-BE49-F238E27FC236}">
              <a16:creationId xmlns:a16="http://schemas.microsoft.com/office/drawing/2014/main" id="{00000000-0008-0000-0F00-00003D020000}"/>
            </a:ext>
          </a:extLst>
        </xdr:cNvPr>
        <xdr:cNvSpPr/>
      </xdr:nvSpPr>
      <xdr:spPr>
        <a:xfrm>
          <a:off x="22110700" y="7009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146627</xdr:rowOff>
    </xdr:from>
    <xdr:to>
      <xdr:col>112</xdr:col>
      <xdr:colOff>38100</xdr:colOff>
      <xdr:row>41</xdr:row>
      <xdr:rowOff>76777</xdr:rowOff>
    </xdr:to>
    <xdr:sp macro="" textlink="">
      <xdr:nvSpPr>
        <xdr:cNvPr id="574" name="フローチャート: 判断 573">
          <a:extLst>
            <a:ext uri="{FF2B5EF4-FFF2-40B4-BE49-F238E27FC236}">
              <a16:creationId xmlns:a16="http://schemas.microsoft.com/office/drawing/2014/main" id="{00000000-0008-0000-0F00-00003E020000}"/>
            </a:ext>
          </a:extLst>
        </xdr:cNvPr>
        <xdr:cNvSpPr/>
      </xdr:nvSpPr>
      <xdr:spPr>
        <a:xfrm>
          <a:off x="21272500" y="7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168956</xdr:rowOff>
    </xdr:from>
    <xdr:to>
      <xdr:col>107</xdr:col>
      <xdr:colOff>101600</xdr:colOff>
      <xdr:row>41</xdr:row>
      <xdr:rowOff>99106</xdr:rowOff>
    </xdr:to>
    <xdr:sp macro="" textlink="">
      <xdr:nvSpPr>
        <xdr:cNvPr id="575" name="フローチャート: 判断 574">
          <a:extLst>
            <a:ext uri="{FF2B5EF4-FFF2-40B4-BE49-F238E27FC236}">
              <a16:creationId xmlns:a16="http://schemas.microsoft.com/office/drawing/2014/main" id="{00000000-0008-0000-0F00-00003F020000}"/>
            </a:ext>
          </a:extLst>
        </xdr:cNvPr>
        <xdr:cNvSpPr/>
      </xdr:nvSpPr>
      <xdr:spPr>
        <a:xfrm>
          <a:off x="20383500" y="70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6565</xdr:rowOff>
    </xdr:from>
    <xdr:to>
      <xdr:col>102</xdr:col>
      <xdr:colOff>165100</xdr:colOff>
      <xdr:row>41</xdr:row>
      <xdr:rowOff>108165</xdr:rowOff>
    </xdr:to>
    <xdr:sp macro="" textlink="">
      <xdr:nvSpPr>
        <xdr:cNvPr id="576" name="フローチャート: 判断 575">
          <a:extLst>
            <a:ext uri="{FF2B5EF4-FFF2-40B4-BE49-F238E27FC236}">
              <a16:creationId xmlns:a16="http://schemas.microsoft.com/office/drawing/2014/main" id="{00000000-0008-0000-0F00-000040020000}"/>
            </a:ext>
          </a:extLst>
        </xdr:cNvPr>
        <xdr:cNvSpPr/>
      </xdr:nvSpPr>
      <xdr:spPr>
        <a:xfrm>
          <a:off x="19494500" y="703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33</xdr:row>
      <xdr:rowOff>93194</xdr:rowOff>
    </xdr:from>
    <xdr:to>
      <xdr:col>98</xdr:col>
      <xdr:colOff>38100</xdr:colOff>
      <xdr:row>34</xdr:row>
      <xdr:rowOff>23344</xdr:rowOff>
    </xdr:to>
    <xdr:sp macro="" textlink="">
      <xdr:nvSpPr>
        <xdr:cNvPr id="577" name="フローチャート: 判断 576">
          <a:extLst>
            <a:ext uri="{FF2B5EF4-FFF2-40B4-BE49-F238E27FC236}">
              <a16:creationId xmlns:a16="http://schemas.microsoft.com/office/drawing/2014/main" id="{00000000-0008-0000-0F00-000041020000}"/>
            </a:ext>
          </a:extLst>
        </xdr:cNvPr>
        <xdr:cNvSpPr/>
      </xdr:nvSpPr>
      <xdr:spPr>
        <a:xfrm>
          <a:off x="18605500" y="575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00000000-0008-0000-0F00-000042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00000000-0008-0000-0F00-000043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F00-000045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F00-000046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66787</xdr:rowOff>
    </xdr:from>
    <xdr:to>
      <xdr:col>116</xdr:col>
      <xdr:colOff>114300</xdr:colOff>
      <xdr:row>41</xdr:row>
      <xdr:rowOff>168387</xdr:rowOff>
    </xdr:to>
    <xdr:sp macro="" textlink="">
      <xdr:nvSpPr>
        <xdr:cNvPr id="583" name="楕円 582">
          <a:extLst>
            <a:ext uri="{FF2B5EF4-FFF2-40B4-BE49-F238E27FC236}">
              <a16:creationId xmlns:a16="http://schemas.microsoft.com/office/drawing/2014/main" id="{00000000-0008-0000-0F00-000047020000}"/>
            </a:ext>
          </a:extLst>
        </xdr:cNvPr>
        <xdr:cNvSpPr/>
      </xdr:nvSpPr>
      <xdr:spPr>
        <a:xfrm>
          <a:off x="22110700" y="709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153164</xdr:rowOff>
    </xdr:from>
    <xdr:ext cx="534377" cy="259045"/>
    <xdr:sp macro="" textlink="">
      <xdr:nvSpPr>
        <xdr:cNvPr id="584" name="【一般廃棄物処理施設】&#10;一人当たり有形固定資産（償却資産）額該当値テキスト">
          <a:extLst>
            <a:ext uri="{FF2B5EF4-FFF2-40B4-BE49-F238E27FC236}">
              <a16:creationId xmlns:a16="http://schemas.microsoft.com/office/drawing/2014/main" id="{00000000-0008-0000-0F00-000048020000}"/>
            </a:ext>
          </a:extLst>
        </xdr:cNvPr>
        <xdr:cNvSpPr txBox="1"/>
      </xdr:nvSpPr>
      <xdr:spPr>
        <a:xfrm>
          <a:off x="22199600" y="701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70354</xdr:rowOff>
    </xdr:from>
    <xdr:to>
      <xdr:col>112</xdr:col>
      <xdr:colOff>38100</xdr:colOff>
      <xdr:row>42</xdr:row>
      <xdr:rowOff>504</xdr:rowOff>
    </xdr:to>
    <xdr:sp macro="" textlink="">
      <xdr:nvSpPr>
        <xdr:cNvPr id="585" name="楕円 584">
          <a:extLst>
            <a:ext uri="{FF2B5EF4-FFF2-40B4-BE49-F238E27FC236}">
              <a16:creationId xmlns:a16="http://schemas.microsoft.com/office/drawing/2014/main" id="{00000000-0008-0000-0F00-000049020000}"/>
            </a:ext>
          </a:extLst>
        </xdr:cNvPr>
        <xdr:cNvSpPr/>
      </xdr:nvSpPr>
      <xdr:spPr>
        <a:xfrm>
          <a:off x="21272500" y="709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117587</xdr:rowOff>
    </xdr:from>
    <xdr:to>
      <xdr:col>116</xdr:col>
      <xdr:colOff>63500</xdr:colOff>
      <xdr:row>41</xdr:row>
      <xdr:rowOff>121154</xdr:rowOff>
    </xdr:to>
    <xdr:cxnSp macro="">
      <xdr:nvCxnSpPr>
        <xdr:cNvPr id="586" name="直線コネクタ 585">
          <a:extLst>
            <a:ext uri="{FF2B5EF4-FFF2-40B4-BE49-F238E27FC236}">
              <a16:creationId xmlns:a16="http://schemas.microsoft.com/office/drawing/2014/main" id="{00000000-0008-0000-0F00-00004A020000}"/>
            </a:ext>
          </a:extLst>
        </xdr:cNvPr>
        <xdr:cNvCxnSpPr/>
      </xdr:nvCxnSpPr>
      <xdr:spPr>
        <a:xfrm flipV="1">
          <a:off x="21323300" y="7147037"/>
          <a:ext cx="838200" cy="3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72832</xdr:rowOff>
    </xdr:from>
    <xdr:to>
      <xdr:col>107</xdr:col>
      <xdr:colOff>101600</xdr:colOff>
      <xdr:row>42</xdr:row>
      <xdr:rowOff>2982</xdr:rowOff>
    </xdr:to>
    <xdr:sp macro="" textlink="">
      <xdr:nvSpPr>
        <xdr:cNvPr id="587" name="楕円 586">
          <a:extLst>
            <a:ext uri="{FF2B5EF4-FFF2-40B4-BE49-F238E27FC236}">
              <a16:creationId xmlns:a16="http://schemas.microsoft.com/office/drawing/2014/main" id="{00000000-0008-0000-0F00-00004B020000}"/>
            </a:ext>
          </a:extLst>
        </xdr:cNvPr>
        <xdr:cNvSpPr/>
      </xdr:nvSpPr>
      <xdr:spPr>
        <a:xfrm>
          <a:off x="20383500" y="710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121154</xdr:rowOff>
    </xdr:from>
    <xdr:to>
      <xdr:col>111</xdr:col>
      <xdr:colOff>177800</xdr:colOff>
      <xdr:row>41</xdr:row>
      <xdr:rowOff>123632</xdr:rowOff>
    </xdr:to>
    <xdr:cxnSp macro="">
      <xdr:nvCxnSpPr>
        <xdr:cNvPr id="588" name="直線コネクタ 587">
          <a:extLst>
            <a:ext uri="{FF2B5EF4-FFF2-40B4-BE49-F238E27FC236}">
              <a16:creationId xmlns:a16="http://schemas.microsoft.com/office/drawing/2014/main" id="{00000000-0008-0000-0F00-00004C020000}"/>
            </a:ext>
          </a:extLst>
        </xdr:cNvPr>
        <xdr:cNvCxnSpPr/>
      </xdr:nvCxnSpPr>
      <xdr:spPr>
        <a:xfrm flipV="1">
          <a:off x="20434300" y="7150604"/>
          <a:ext cx="889000" cy="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76116</xdr:rowOff>
    </xdr:from>
    <xdr:to>
      <xdr:col>102</xdr:col>
      <xdr:colOff>165100</xdr:colOff>
      <xdr:row>42</xdr:row>
      <xdr:rowOff>6266</xdr:rowOff>
    </xdr:to>
    <xdr:sp macro="" textlink="">
      <xdr:nvSpPr>
        <xdr:cNvPr id="589" name="楕円 588">
          <a:extLst>
            <a:ext uri="{FF2B5EF4-FFF2-40B4-BE49-F238E27FC236}">
              <a16:creationId xmlns:a16="http://schemas.microsoft.com/office/drawing/2014/main" id="{00000000-0008-0000-0F00-00004D020000}"/>
            </a:ext>
          </a:extLst>
        </xdr:cNvPr>
        <xdr:cNvSpPr/>
      </xdr:nvSpPr>
      <xdr:spPr>
        <a:xfrm>
          <a:off x="19494500" y="710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123632</xdr:rowOff>
    </xdr:from>
    <xdr:to>
      <xdr:col>107</xdr:col>
      <xdr:colOff>50800</xdr:colOff>
      <xdr:row>41</xdr:row>
      <xdr:rowOff>126916</xdr:rowOff>
    </xdr:to>
    <xdr:cxnSp macro="">
      <xdr:nvCxnSpPr>
        <xdr:cNvPr id="590" name="直線コネクタ 589">
          <a:extLst>
            <a:ext uri="{FF2B5EF4-FFF2-40B4-BE49-F238E27FC236}">
              <a16:creationId xmlns:a16="http://schemas.microsoft.com/office/drawing/2014/main" id="{00000000-0008-0000-0F00-00004E020000}"/>
            </a:ext>
          </a:extLst>
        </xdr:cNvPr>
        <xdr:cNvCxnSpPr/>
      </xdr:nvCxnSpPr>
      <xdr:spPr>
        <a:xfrm flipV="1">
          <a:off x="19545300" y="7153082"/>
          <a:ext cx="889000" cy="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93304</xdr:rowOff>
    </xdr:from>
    <xdr:ext cx="599010" cy="259045"/>
    <xdr:sp macro="" textlink="">
      <xdr:nvSpPr>
        <xdr:cNvPr id="591" name="n_1aveValue【一般廃棄物処理施設】&#10;一人当たり有形固定資産（償却資産）額">
          <a:extLst>
            <a:ext uri="{FF2B5EF4-FFF2-40B4-BE49-F238E27FC236}">
              <a16:creationId xmlns:a16="http://schemas.microsoft.com/office/drawing/2014/main" id="{00000000-0008-0000-0F00-00004F020000}"/>
            </a:ext>
          </a:extLst>
        </xdr:cNvPr>
        <xdr:cNvSpPr txBox="1"/>
      </xdr:nvSpPr>
      <xdr:spPr>
        <a:xfrm>
          <a:off x="21011095" y="6779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115633</xdr:rowOff>
    </xdr:from>
    <xdr:ext cx="599010" cy="259045"/>
    <xdr:sp macro="" textlink="">
      <xdr:nvSpPr>
        <xdr:cNvPr id="592" name="n_2aveValue【一般廃棄物処理施設】&#10;一人当たり有形固定資産（償却資産）額">
          <a:extLst>
            <a:ext uri="{FF2B5EF4-FFF2-40B4-BE49-F238E27FC236}">
              <a16:creationId xmlns:a16="http://schemas.microsoft.com/office/drawing/2014/main" id="{00000000-0008-0000-0F00-000050020000}"/>
            </a:ext>
          </a:extLst>
        </xdr:cNvPr>
        <xdr:cNvSpPr txBox="1"/>
      </xdr:nvSpPr>
      <xdr:spPr>
        <a:xfrm>
          <a:off x="20134795" y="680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124692</xdr:rowOff>
    </xdr:from>
    <xdr:ext cx="599010" cy="259045"/>
    <xdr:sp macro="" textlink="">
      <xdr:nvSpPr>
        <xdr:cNvPr id="593" name="n_3aveValue【一般廃棄物処理施設】&#10;一人当たり有形固定資産（償却資産）額">
          <a:extLst>
            <a:ext uri="{FF2B5EF4-FFF2-40B4-BE49-F238E27FC236}">
              <a16:creationId xmlns:a16="http://schemas.microsoft.com/office/drawing/2014/main" id="{00000000-0008-0000-0F00-000051020000}"/>
            </a:ext>
          </a:extLst>
        </xdr:cNvPr>
        <xdr:cNvSpPr txBox="1"/>
      </xdr:nvSpPr>
      <xdr:spPr>
        <a:xfrm>
          <a:off x="19245795" y="6811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23205</xdr:colOff>
      <xdr:row>32</xdr:row>
      <xdr:rowOff>39871</xdr:rowOff>
    </xdr:from>
    <xdr:ext cx="690189" cy="259045"/>
    <xdr:sp macro="" textlink="">
      <xdr:nvSpPr>
        <xdr:cNvPr id="594" name="n_4aveValue【一般廃棄物処理施設】&#10;一人当たり有形固定資産（償却資産）額">
          <a:extLst>
            <a:ext uri="{FF2B5EF4-FFF2-40B4-BE49-F238E27FC236}">
              <a16:creationId xmlns:a16="http://schemas.microsoft.com/office/drawing/2014/main" id="{00000000-0008-0000-0F00-000052020000}"/>
            </a:ext>
          </a:extLst>
        </xdr:cNvPr>
        <xdr:cNvSpPr txBox="1"/>
      </xdr:nvSpPr>
      <xdr:spPr>
        <a:xfrm>
          <a:off x="18311205" y="55262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163081</xdr:rowOff>
    </xdr:from>
    <xdr:ext cx="534377" cy="259045"/>
    <xdr:sp macro="" textlink="">
      <xdr:nvSpPr>
        <xdr:cNvPr id="595" name="n_1mainValue【一般廃棄物処理施設】&#10;一人当たり有形固定資産（償却資産）額">
          <a:extLst>
            <a:ext uri="{FF2B5EF4-FFF2-40B4-BE49-F238E27FC236}">
              <a16:creationId xmlns:a16="http://schemas.microsoft.com/office/drawing/2014/main" id="{00000000-0008-0000-0F00-000053020000}"/>
            </a:ext>
          </a:extLst>
        </xdr:cNvPr>
        <xdr:cNvSpPr txBox="1"/>
      </xdr:nvSpPr>
      <xdr:spPr>
        <a:xfrm>
          <a:off x="21043411" y="719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165559</xdr:rowOff>
    </xdr:from>
    <xdr:ext cx="534377" cy="259045"/>
    <xdr:sp macro="" textlink="">
      <xdr:nvSpPr>
        <xdr:cNvPr id="596" name="n_2mainValue【一般廃棄物処理施設】&#10;一人当たり有形固定資産（償却資産）額">
          <a:extLst>
            <a:ext uri="{FF2B5EF4-FFF2-40B4-BE49-F238E27FC236}">
              <a16:creationId xmlns:a16="http://schemas.microsoft.com/office/drawing/2014/main" id="{00000000-0008-0000-0F00-000054020000}"/>
            </a:ext>
          </a:extLst>
        </xdr:cNvPr>
        <xdr:cNvSpPr txBox="1"/>
      </xdr:nvSpPr>
      <xdr:spPr>
        <a:xfrm>
          <a:off x="20167111" y="7195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168843</xdr:rowOff>
    </xdr:from>
    <xdr:ext cx="534377" cy="259045"/>
    <xdr:sp macro="" textlink="">
      <xdr:nvSpPr>
        <xdr:cNvPr id="597" name="n_3mainValue【一般廃棄物処理施設】&#10;一人当たり有形固定資産（償却資産）額">
          <a:extLst>
            <a:ext uri="{FF2B5EF4-FFF2-40B4-BE49-F238E27FC236}">
              <a16:creationId xmlns:a16="http://schemas.microsoft.com/office/drawing/2014/main" id="{00000000-0008-0000-0F00-000055020000}"/>
            </a:ext>
          </a:extLst>
        </xdr:cNvPr>
        <xdr:cNvSpPr txBox="1"/>
      </xdr:nvSpPr>
      <xdr:spPr>
        <a:xfrm>
          <a:off x="19278111" y="719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8" name="正方形/長方形 597">
          <a:extLst>
            <a:ext uri="{FF2B5EF4-FFF2-40B4-BE49-F238E27FC236}">
              <a16:creationId xmlns:a16="http://schemas.microsoft.com/office/drawing/2014/main" id="{00000000-0008-0000-0F00-000056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9" name="正方形/長方形 598">
          <a:extLst>
            <a:ext uri="{FF2B5EF4-FFF2-40B4-BE49-F238E27FC236}">
              <a16:creationId xmlns:a16="http://schemas.microsoft.com/office/drawing/2014/main" id="{00000000-0008-0000-0F00-000057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0" name="正方形/長方形 599">
          <a:extLst>
            <a:ext uri="{FF2B5EF4-FFF2-40B4-BE49-F238E27FC236}">
              <a16:creationId xmlns:a16="http://schemas.microsoft.com/office/drawing/2014/main" id="{00000000-0008-0000-0F00-000058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1" name="正方形/長方形 600">
          <a:extLst>
            <a:ext uri="{FF2B5EF4-FFF2-40B4-BE49-F238E27FC236}">
              <a16:creationId xmlns:a16="http://schemas.microsoft.com/office/drawing/2014/main" id="{00000000-0008-0000-0F00-000059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2" name="正方形/長方形 601">
          <a:extLst>
            <a:ext uri="{FF2B5EF4-FFF2-40B4-BE49-F238E27FC236}">
              <a16:creationId xmlns:a16="http://schemas.microsoft.com/office/drawing/2014/main" id="{00000000-0008-0000-0F00-00005A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3" name="正方形/長方形 602">
          <a:extLst>
            <a:ext uri="{FF2B5EF4-FFF2-40B4-BE49-F238E27FC236}">
              <a16:creationId xmlns:a16="http://schemas.microsoft.com/office/drawing/2014/main" id="{00000000-0008-0000-0F00-00005B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4" name="正方形/長方形 603">
          <a:extLst>
            <a:ext uri="{FF2B5EF4-FFF2-40B4-BE49-F238E27FC236}">
              <a16:creationId xmlns:a16="http://schemas.microsoft.com/office/drawing/2014/main" id="{00000000-0008-0000-0F00-00005C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5" name="正方形/長方形 604">
          <a:extLst>
            <a:ext uri="{FF2B5EF4-FFF2-40B4-BE49-F238E27FC236}">
              <a16:creationId xmlns:a16="http://schemas.microsoft.com/office/drawing/2014/main" id="{00000000-0008-0000-0F00-00005D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6" name="テキスト ボックス 605">
          <a:extLst>
            <a:ext uri="{FF2B5EF4-FFF2-40B4-BE49-F238E27FC236}">
              <a16:creationId xmlns:a16="http://schemas.microsoft.com/office/drawing/2014/main" id="{00000000-0008-0000-0F00-00005E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7" name="直線コネクタ 606">
          <a:extLst>
            <a:ext uri="{FF2B5EF4-FFF2-40B4-BE49-F238E27FC236}">
              <a16:creationId xmlns:a16="http://schemas.microsoft.com/office/drawing/2014/main" id="{00000000-0008-0000-0F00-00005F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8" name="テキスト ボックス 607">
          <a:extLst>
            <a:ext uri="{FF2B5EF4-FFF2-40B4-BE49-F238E27FC236}">
              <a16:creationId xmlns:a16="http://schemas.microsoft.com/office/drawing/2014/main" id="{00000000-0008-0000-0F00-000060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09" name="直線コネクタ 608">
          <a:extLst>
            <a:ext uri="{FF2B5EF4-FFF2-40B4-BE49-F238E27FC236}">
              <a16:creationId xmlns:a16="http://schemas.microsoft.com/office/drawing/2014/main" id="{00000000-0008-0000-0F00-000061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0" name="テキスト ボックス 609">
          <a:extLst>
            <a:ext uri="{FF2B5EF4-FFF2-40B4-BE49-F238E27FC236}">
              <a16:creationId xmlns:a16="http://schemas.microsoft.com/office/drawing/2014/main" id="{00000000-0008-0000-0F00-000062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1" name="直線コネクタ 610">
          <a:extLst>
            <a:ext uri="{FF2B5EF4-FFF2-40B4-BE49-F238E27FC236}">
              <a16:creationId xmlns:a16="http://schemas.microsoft.com/office/drawing/2014/main" id="{00000000-0008-0000-0F00-000063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2" name="テキスト ボックス 611">
          <a:extLst>
            <a:ext uri="{FF2B5EF4-FFF2-40B4-BE49-F238E27FC236}">
              <a16:creationId xmlns:a16="http://schemas.microsoft.com/office/drawing/2014/main" id="{00000000-0008-0000-0F00-000064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3" name="直線コネクタ 612">
          <a:extLst>
            <a:ext uri="{FF2B5EF4-FFF2-40B4-BE49-F238E27FC236}">
              <a16:creationId xmlns:a16="http://schemas.microsoft.com/office/drawing/2014/main" id="{00000000-0008-0000-0F00-000065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4" name="テキスト ボックス 613">
          <a:extLst>
            <a:ext uri="{FF2B5EF4-FFF2-40B4-BE49-F238E27FC236}">
              <a16:creationId xmlns:a16="http://schemas.microsoft.com/office/drawing/2014/main" id="{00000000-0008-0000-0F00-000066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5" name="直線コネクタ 614">
          <a:extLst>
            <a:ext uri="{FF2B5EF4-FFF2-40B4-BE49-F238E27FC236}">
              <a16:creationId xmlns:a16="http://schemas.microsoft.com/office/drawing/2014/main" id="{00000000-0008-0000-0F00-000067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16" name="テキスト ボックス 615">
          <a:extLst>
            <a:ext uri="{FF2B5EF4-FFF2-40B4-BE49-F238E27FC236}">
              <a16:creationId xmlns:a16="http://schemas.microsoft.com/office/drawing/2014/main" id="{00000000-0008-0000-0F00-000068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17" name="直線コネクタ 616">
          <a:extLst>
            <a:ext uri="{FF2B5EF4-FFF2-40B4-BE49-F238E27FC236}">
              <a16:creationId xmlns:a16="http://schemas.microsoft.com/office/drawing/2014/main" id="{00000000-0008-0000-0F00-000069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2" name="【保健センター・保健所】&#10;有形固定資産減価償却率グラフ枠">
          <a:extLst>
            <a:ext uri="{FF2B5EF4-FFF2-40B4-BE49-F238E27FC236}">
              <a16:creationId xmlns:a16="http://schemas.microsoft.com/office/drawing/2014/main" id="{00000000-0008-0000-0F00-00006E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24493</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flipV="1">
          <a:off x="16318864" y="9470572"/>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28320</xdr:rowOff>
    </xdr:from>
    <xdr:ext cx="405111" cy="259045"/>
    <xdr:sp macro="" textlink="">
      <xdr:nvSpPr>
        <xdr:cNvPr id="624" name="【保健センター・保健所】&#10;有形固定資産減価償却率最小値テキスト">
          <a:extLst>
            <a:ext uri="{FF2B5EF4-FFF2-40B4-BE49-F238E27FC236}">
              <a16:creationId xmlns:a16="http://schemas.microsoft.com/office/drawing/2014/main" id="{00000000-0008-0000-0F00-000070020000}"/>
            </a:ext>
          </a:extLst>
        </xdr:cNvPr>
        <xdr:cNvSpPr txBox="1"/>
      </xdr:nvSpPr>
      <xdr:spPr>
        <a:xfrm>
          <a:off x="16357600" y="11001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24493</xdr:rowOff>
    </xdr:from>
    <xdr:to>
      <xdr:col>86</xdr:col>
      <xdr:colOff>25400</xdr:colOff>
      <xdr:row>64</xdr:row>
      <xdr:rowOff>24493</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16230600" y="10997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626" name="【保健センター・保健所】&#10;有形固定資産減価償却率最大値テキスト">
          <a:extLst>
            <a:ext uri="{FF2B5EF4-FFF2-40B4-BE49-F238E27FC236}">
              <a16:creationId xmlns:a16="http://schemas.microsoft.com/office/drawing/2014/main" id="{00000000-0008-0000-0F00-000072020000}"/>
            </a:ext>
          </a:extLst>
        </xdr:cNvPr>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164754</xdr:rowOff>
    </xdr:from>
    <xdr:ext cx="405111" cy="259045"/>
    <xdr:sp macro="" textlink="">
      <xdr:nvSpPr>
        <xdr:cNvPr id="628" name="【保健センター・保健所】&#10;有形固定資産減価償却率平均値テキスト">
          <a:extLst>
            <a:ext uri="{FF2B5EF4-FFF2-40B4-BE49-F238E27FC236}">
              <a16:creationId xmlns:a16="http://schemas.microsoft.com/office/drawing/2014/main" id="{00000000-0008-0000-0F00-000074020000}"/>
            </a:ext>
          </a:extLst>
        </xdr:cNvPr>
        <xdr:cNvSpPr txBox="1"/>
      </xdr:nvSpPr>
      <xdr:spPr>
        <a:xfrm>
          <a:off x="16357600" y="10108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141877</xdr:rowOff>
    </xdr:from>
    <xdr:to>
      <xdr:col>85</xdr:col>
      <xdr:colOff>177800</xdr:colOff>
      <xdr:row>60</xdr:row>
      <xdr:rowOff>72027</xdr:rowOff>
    </xdr:to>
    <xdr:sp macro="" textlink="">
      <xdr:nvSpPr>
        <xdr:cNvPr id="629" name="フローチャート: 判断 628">
          <a:extLst>
            <a:ext uri="{FF2B5EF4-FFF2-40B4-BE49-F238E27FC236}">
              <a16:creationId xmlns:a16="http://schemas.microsoft.com/office/drawing/2014/main" id="{00000000-0008-0000-0F00-000075020000}"/>
            </a:ext>
          </a:extLst>
        </xdr:cNvPr>
        <xdr:cNvSpPr/>
      </xdr:nvSpPr>
      <xdr:spPr>
        <a:xfrm>
          <a:off x="16268700" y="1025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140244</xdr:rowOff>
    </xdr:from>
    <xdr:to>
      <xdr:col>81</xdr:col>
      <xdr:colOff>101600</xdr:colOff>
      <xdr:row>60</xdr:row>
      <xdr:rowOff>70394</xdr:rowOff>
    </xdr:to>
    <xdr:sp macro="" textlink="">
      <xdr:nvSpPr>
        <xdr:cNvPr id="630" name="フローチャート: 判断 629">
          <a:extLst>
            <a:ext uri="{FF2B5EF4-FFF2-40B4-BE49-F238E27FC236}">
              <a16:creationId xmlns:a16="http://schemas.microsoft.com/office/drawing/2014/main" id="{00000000-0008-0000-0F00-000076020000}"/>
            </a:ext>
          </a:extLst>
        </xdr:cNvPr>
        <xdr:cNvSpPr/>
      </xdr:nvSpPr>
      <xdr:spPr>
        <a:xfrm>
          <a:off x="15430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70031</xdr:rowOff>
    </xdr:from>
    <xdr:to>
      <xdr:col>76</xdr:col>
      <xdr:colOff>165100</xdr:colOff>
      <xdr:row>60</xdr:row>
      <xdr:rowOff>181</xdr:rowOff>
    </xdr:to>
    <xdr:sp macro="" textlink="">
      <xdr:nvSpPr>
        <xdr:cNvPr id="631" name="フローチャート: 判断 630">
          <a:extLst>
            <a:ext uri="{FF2B5EF4-FFF2-40B4-BE49-F238E27FC236}">
              <a16:creationId xmlns:a16="http://schemas.microsoft.com/office/drawing/2014/main" id="{00000000-0008-0000-0F00-000077020000}"/>
            </a:ext>
          </a:extLst>
        </xdr:cNvPr>
        <xdr:cNvSpPr/>
      </xdr:nvSpPr>
      <xdr:spPr>
        <a:xfrm>
          <a:off x="14541500" y="1018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32476</xdr:rowOff>
    </xdr:from>
    <xdr:to>
      <xdr:col>72</xdr:col>
      <xdr:colOff>38100</xdr:colOff>
      <xdr:row>59</xdr:row>
      <xdr:rowOff>134076</xdr:rowOff>
    </xdr:to>
    <xdr:sp macro="" textlink="">
      <xdr:nvSpPr>
        <xdr:cNvPr id="632" name="フローチャート: 判断 631">
          <a:extLst>
            <a:ext uri="{FF2B5EF4-FFF2-40B4-BE49-F238E27FC236}">
              <a16:creationId xmlns:a16="http://schemas.microsoft.com/office/drawing/2014/main" id="{00000000-0008-0000-0F00-000078020000}"/>
            </a:ext>
          </a:extLst>
        </xdr:cNvPr>
        <xdr:cNvSpPr/>
      </xdr:nvSpPr>
      <xdr:spPr>
        <a:xfrm>
          <a:off x="13652500" y="1014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66766</xdr:rowOff>
    </xdr:from>
    <xdr:to>
      <xdr:col>67</xdr:col>
      <xdr:colOff>101600</xdr:colOff>
      <xdr:row>59</xdr:row>
      <xdr:rowOff>168366</xdr:rowOff>
    </xdr:to>
    <xdr:sp macro="" textlink="">
      <xdr:nvSpPr>
        <xdr:cNvPr id="633" name="フローチャート: 判断 632">
          <a:extLst>
            <a:ext uri="{FF2B5EF4-FFF2-40B4-BE49-F238E27FC236}">
              <a16:creationId xmlns:a16="http://schemas.microsoft.com/office/drawing/2014/main" id="{00000000-0008-0000-0F00-000079020000}"/>
            </a:ext>
          </a:extLst>
        </xdr:cNvPr>
        <xdr:cNvSpPr/>
      </xdr:nvSpPr>
      <xdr:spPr>
        <a:xfrm>
          <a:off x="127635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00000000-0008-0000-0F00-00007A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00000000-0008-0000-0F00-00007B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00000000-0008-0000-0F00-00007C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00000000-0008-0000-0F00-00007D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00000000-0008-0000-0F00-00007E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127181</xdr:rowOff>
    </xdr:from>
    <xdr:to>
      <xdr:col>85</xdr:col>
      <xdr:colOff>177800</xdr:colOff>
      <xdr:row>63</xdr:row>
      <xdr:rowOff>57331</xdr:rowOff>
    </xdr:to>
    <xdr:sp macro="" textlink="">
      <xdr:nvSpPr>
        <xdr:cNvPr id="639" name="楕円 638">
          <a:extLst>
            <a:ext uri="{FF2B5EF4-FFF2-40B4-BE49-F238E27FC236}">
              <a16:creationId xmlns:a16="http://schemas.microsoft.com/office/drawing/2014/main" id="{00000000-0008-0000-0F00-00007F020000}"/>
            </a:ext>
          </a:extLst>
        </xdr:cNvPr>
        <xdr:cNvSpPr/>
      </xdr:nvSpPr>
      <xdr:spPr>
        <a:xfrm>
          <a:off x="16268700" y="1075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105608</xdr:rowOff>
    </xdr:from>
    <xdr:ext cx="405111" cy="259045"/>
    <xdr:sp macro="" textlink="">
      <xdr:nvSpPr>
        <xdr:cNvPr id="640" name="【保健センター・保健所】&#10;有形固定資産減価償却率該当値テキスト">
          <a:extLst>
            <a:ext uri="{FF2B5EF4-FFF2-40B4-BE49-F238E27FC236}">
              <a16:creationId xmlns:a16="http://schemas.microsoft.com/office/drawing/2014/main" id="{00000000-0008-0000-0F00-000080020000}"/>
            </a:ext>
          </a:extLst>
        </xdr:cNvPr>
        <xdr:cNvSpPr txBox="1"/>
      </xdr:nvSpPr>
      <xdr:spPr>
        <a:xfrm>
          <a:off x="16357600" y="10735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91259</xdr:rowOff>
    </xdr:from>
    <xdr:to>
      <xdr:col>81</xdr:col>
      <xdr:colOff>101600</xdr:colOff>
      <xdr:row>63</xdr:row>
      <xdr:rowOff>21409</xdr:rowOff>
    </xdr:to>
    <xdr:sp macro="" textlink="">
      <xdr:nvSpPr>
        <xdr:cNvPr id="641" name="楕円 640">
          <a:extLst>
            <a:ext uri="{FF2B5EF4-FFF2-40B4-BE49-F238E27FC236}">
              <a16:creationId xmlns:a16="http://schemas.microsoft.com/office/drawing/2014/main" id="{00000000-0008-0000-0F00-000081020000}"/>
            </a:ext>
          </a:extLst>
        </xdr:cNvPr>
        <xdr:cNvSpPr/>
      </xdr:nvSpPr>
      <xdr:spPr>
        <a:xfrm>
          <a:off x="15430500" y="1072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142059</xdr:rowOff>
    </xdr:from>
    <xdr:to>
      <xdr:col>85</xdr:col>
      <xdr:colOff>127000</xdr:colOff>
      <xdr:row>63</xdr:row>
      <xdr:rowOff>6531</xdr:rowOff>
    </xdr:to>
    <xdr:cxnSp macro="">
      <xdr:nvCxnSpPr>
        <xdr:cNvPr id="642" name="直線コネクタ 641">
          <a:extLst>
            <a:ext uri="{FF2B5EF4-FFF2-40B4-BE49-F238E27FC236}">
              <a16:creationId xmlns:a16="http://schemas.microsoft.com/office/drawing/2014/main" id="{00000000-0008-0000-0F00-000082020000}"/>
            </a:ext>
          </a:extLst>
        </xdr:cNvPr>
        <xdr:cNvCxnSpPr/>
      </xdr:nvCxnSpPr>
      <xdr:spPr>
        <a:xfrm>
          <a:off x="15481300" y="10771959"/>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55335</xdr:rowOff>
    </xdr:from>
    <xdr:to>
      <xdr:col>76</xdr:col>
      <xdr:colOff>165100</xdr:colOff>
      <xdr:row>62</xdr:row>
      <xdr:rowOff>156935</xdr:rowOff>
    </xdr:to>
    <xdr:sp macro="" textlink="">
      <xdr:nvSpPr>
        <xdr:cNvPr id="643" name="楕円 642">
          <a:extLst>
            <a:ext uri="{FF2B5EF4-FFF2-40B4-BE49-F238E27FC236}">
              <a16:creationId xmlns:a16="http://schemas.microsoft.com/office/drawing/2014/main" id="{00000000-0008-0000-0F00-000083020000}"/>
            </a:ext>
          </a:extLst>
        </xdr:cNvPr>
        <xdr:cNvSpPr/>
      </xdr:nvSpPr>
      <xdr:spPr>
        <a:xfrm>
          <a:off x="14541500" y="1068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106135</xdr:rowOff>
    </xdr:from>
    <xdr:to>
      <xdr:col>81</xdr:col>
      <xdr:colOff>50800</xdr:colOff>
      <xdr:row>62</xdr:row>
      <xdr:rowOff>142059</xdr:rowOff>
    </xdr:to>
    <xdr:cxnSp macro="">
      <xdr:nvCxnSpPr>
        <xdr:cNvPr id="644" name="直線コネクタ 643">
          <a:extLst>
            <a:ext uri="{FF2B5EF4-FFF2-40B4-BE49-F238E27FC236}">
              <a16:creationId xmlns:a16="http://schemas.microsoft.com/office/drawing/2014/main" id="{00000000-0008-0000-0F00-000084020000}"/>
            </a:ext>
          </a:extLst>
        </xdr:cNvPr>
        <xdr:cNvCxnSpPr/>
      </xdr:nvCxnSpPr>
      <xdr:spPr>
        <a:xfrm>
          <a:off x="14592300" y="10736035"/>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19413</xdr:rowOff>
    </xdr:from>
    <xdr:to>
      <xdr:col>72</xdr:col>
      <xdr:colOff>38100</xdr:colOff>
      <xdr:row>62</xdr:row>
      <xdr:rowOff>121013</xdr:rowOff>
    </xdr:to>
    <xdr:sp macro="" textlink="">
      <xdr:nvSpPr>
        <xdr:cNvPr id="645" name="楕円 644">
          <a:extLst>
            <a:ext uri="{FF2B5EF4-FFF2-40B4-BE49-F238E27FC236}">
              <a16:creationId xmlns:a16="http://schemas.microsoft.com/office/drawing/2014/main" id="{00000000-0008-0000-0F00-000085020000}"/>
            </a:ext>
          </a:extLst>
        </xdr:cNvPr>
        <xdr:cNvSpPr/>
      </xdr:nvSpPr>
      <xdr:spPr>
        <a:xfrm>
          <a:off x="13652500" y="1064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70213</xdr:rowOff>
    </xdr:from>
    <xdr:to>
      <xdr:col>76</xdr:col>
      <xdr:colOff>114300</xdr:colOff>
      <xdr:row>62</xdr:row>
      <xdr:rowOff>106135</xdr:rowOff>
    </xdr:to>
    <xdr:cxnSp macro="">
      <xdr:nvCxnSpPr>
        <xdr:cNvPr id="646" name="直線コネクタ 645">
          <a:extLst>
            <a:ext uri="{FF2B5EF4-FFF2-40B4-BE49-F238E27FC236}">
              <a16:creationId xmlns:a16="http://schemas.microsoft.com/office/drawing/2014/main" id="{00000000-0008-0000-0F00-000086020000}"/>
            </a:ext>
          </a:extLst>
        </xdr:cNvPr>
        <xdr:cNvCxnSpPr/>
      </xdr:nvCxnSpPr>
      <xdr:spPr>
        <a:xfrm>
          <a:off x="13703300" y="10700113"/>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154940</xdr:rowOff>
    </xdr:from>
    <xdr:to>
      <xdr:col>67</xdr:col>
      <xdr:colOff>101600</xdr:colOff>
      <xdr:row>62</xdr:row>
      <xdr:rowOff>85090</xdr:rowOff>
    </xdr:to>
    <xdr:sp macro="" textlink="">
      <xdr:nvSpPr>
        <xdr:cNvPr id="647" name="楕円 646">
          <a:extLst>
            <a:ext uri="{FF2B5EF4-FFF2-40B4-BE49-F238E27FC236}">
              <a16:creationId xmlns:a16="http://schemas.microsoft.com/office/drawing/2014/main" id="{00000000-0008-0000-0F00-000087020000}"/>
            </a:ext>
          </a:extLst>
        </xdr:cNvPr>
        <xdr:cNvSpPr/>
      </xdr:nvSpPr>
      <xdr:spPr>
        <a:xfrm>
          <a:off x="12763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34290</xdr:rowOff>
    </xdr:from>
    <xdr:to>
      <xdr:col>71</xdr:col>
      <xdr:colOff>177800</xdr:colOff>
      <xdr:row>62</xdr:row>
      <xdr:rowOff>70213</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a:off x="12814300" y="1066419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86921</xdr:rowOff>
    </xdr:from>
    <xdr:ext cx="405111" cy="259045"/>
    <xdr:sp macro="" textlink="">
      <xdr:nvSpPr>
        <xdr:cNvPr id="649" name="n_1aveValue【保健センター・保健所】&#10;有形固定資産減価償却率">
          <a:extLst>
            <a:ext uri="{FF2B5EF4-FFF2-40B4-BE49-F238E27FC236}">
              <a16:creationId xmlns:a16="http://schemas.microsoft.com/office/drawing/2014/main" id="{00000000-0008-0000-0F00-000089020000}"/>
            </a:ext>
          </a:extLst>
        </xdr:cNvPr>
        <xdr:cNvSpPr txBox="1"/>
      </xdr:nvSpPr>
      <xdr:spPr>
        <a:xfrm>
          <a:off x="152660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16708</xdr:rowOff>
    </xdr:from>
    <xdr:ext cx="405111" cy="259045"/>
    <xdr:sp macro="" textlink="">
      <xdr:nvSpPr>
        <xdr:cNvPr id="650" name="n_2aveValue【保健センター・保健所】&#10;有形固定資産減価償却率">
          <a:extLst>
            <a:ext uri="{FF2B5EF4-FFF2-40B4-BE49-F238E27FC236}">
              <a16:creationId xmlns:a16="http://schemas.microsoft.com/office/drawing/2014/main" id="{00000000-0008-0000-0F00-00008A020000}"/>
            </a:ext>
          </a:extLst>
        </xdr:cNvPr>
        <xdr:cNvSpPr txBox="1"/>
      </xdr:nvSpPr>
      <xdr:spPr>
        <a:xfrm>
          <a:off x="14389744" y="996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150603</xdr:rowOff>
    </xdr:from>
    <xdr:ext cx="405111" cy="259045"/>
    <xdr:sp macro="" textlink="">
      <xdr:nvSpPr>
        <xdr:cNvPr id="651" name="n_3aveValue【保健センター・保健所】&#10;有形固定資産減価償却率">
          <a:extLst>
            <a:ext uri="{FF2B5EF4-FFF2-40B4-BE49-F238E27FC236}">
              <a16:creationId xmlns:a16="http://schemas.microsoft.com/office/drawing/2014/main" id="{00000000-0008-0000-0F00-00008B020000}"/>
            </a:ext>
          </a:extLst>
        </xdr:cNvPr>
        <xdr:cNvSpPr txBox="1"/>
      </xdr:nvSpPr>
      <xdr:spPr>
        <a:xfrm>
          <a:off x="13500744" y="992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13443</xdr:rowOff>
    </xdr:from>
    <xdr:ext cx="405111" cy="259045"/>
    <xdr:sp macro="" textlink="">
      <xdr:nvSpPr>
        <xdr:cNvPr id="652" name="n_4aveValue【保健センター・保健所】&#10;有形固定資産減価償却率">
          <a:extLst>
            <a:ext uri="{FF2B5EF4-FFF2-40B4-BE49-F238E27FC236}">
              <a16:creationId xmlns:a16="http://schemas.microsoft.com/office/drawing/2014/main" id="{00000000-0008-0000-0F00-00008C020000}"/>
            </a:ext>
          </a:extLst>
        </xdr:cNvPr>
        <xdr:cNvSpPr txBox="1"/>
      </xdr:nvSpPr>
      <xdr:spPr>
        <a:xfrm>
          <a:off x="12611744" y="995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12536</xdr:rowOff>
    </xdr:from>
    <xdr:ext cx="405111" cy="259045"/>
    <xdr:sp macro="" textlink="">
      <xdr:nvSpPr>
        <xdr:cNvPr id="653" name="n_1mainValue【保健センター・保健所】&#10;有形固定資産減価償却率">
          <a:extLst>
            <a:ext uri="{FF2B5EF4-FFF2-40B4-BE49-F238E27FC236}">
              <a16:creationId xmlns:a16="http://schemas.microsoft.com/office/drawing/2014/main" id="{00000000-0008-0000-0F00-00008D020000}"/>
            </a:ext>
          </a:extLst>
        </xdr:cNvPr>
        <xdr:cNvSpPr txBox="1"/>
      </xdr:nvSpPr>
      <xdr:spPr>
        <a:xfrm>
          <a:off x="15266044" y="10813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148062</xdr:rowOff>
    </xdr:from>
    <xdr:ext cx="405111" cy="259045"/>
    <xdr:sp macro="" textlink="">
      <xdr:nvSpPr>
        <xdr:cNvPr id="654" name="n_2mainValue【保健センター・保健所】&#10;有形固定資産減価償却率">
          <a:extLst>
            <a:ext uri="{FF2B5EF4-FFF2-40B4-BE49-F238E27FC236}">
              <a16:creationId xmlns:a16="http://schemas.microsoft.com/office/drawing/2014/main" id="{00000000-0008-0000-0F00-00008E020000}"/>
            </a:ext>
          </a:extLst>
        </xdr:cNvPr>
        <xdr:cNvSpPr txBox="1"/>
      </xdr:nvSpPr>
      <xdr:spPr>
        <a:xfrm>
          <a:off x="14389744" y="1077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112140</xdr:rowOff>
    </xdr:from>
    <xdr:ext cx="405111" cy="259045"/>
    <xdr:sp macro="" textlink="">
      <xdr:nvSpPr>
        <xdr:cNvPr id="655" name="n_3mainValue【保健センター・保健所】&#10;有形固定資産減価償却率">
          <a:extLst>
            <a:ext uri="{FF2B5EF4-FFF2-40B4-BE49-F238E27FC236}">
              <a16:creationId xmlns:a16="http://schemas.microsoft.com/office/drawing/2014/main" id="{00000000-0008-0000-0F00-00008F020000}"/>
            </a:ext>
          </a:extLst>
        </xdr:cNvPr>
        <xdr:cNvSpPr txBox="1"/>
      </xdr:nvSpPr>
      <xdr:spPr>
        <a:xfrm>
          <a:off x="13500744" y="1074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76217</xdr:rowOff>
    </xdr:from>
    <xdr:ext cx="405111" cy="259045"/>
    <xdr:sp macro="" textlink="">
      <xdr:nvSpPr>
        <xdr:cNvPr id="656" name="n_4mainValue【保健センター・保健所】&#10;有形固定資産減価償却率">
          <a:extLst>
            <a:ext uri="{FF2B5EF4-FFF2-40B4-BE49-F238E27FC236}">
              <a16:creationId xmlns:a16="http://schemas.microsoft.com/office/drawing/2014/main" id="{00000000-0008-0000-0F00-000090020000}"/>
            </a:ext>
          </a:extLst>
        </xdr:cNvPr>
        <xdr:cNvSpPr txBox="1"/>
      </xdr:nvSpPr>
      <xdr:spPr>
        <a:xfrm>
          <a:off x="12611744" y="1070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7" name="正方形/長方形 656">
          <a:extLst>
            <a:ext uri="{FF2B5EF4-FFF2-40B4-BE49-F238E27FC236}">
              <a16:creationId xmlns:a16="http://schemas.microsoft.com/office/drawing/2014/main" id="{00000000-0008-0000-0F00-000091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8" name="正方形/長方形 657">
          <a:extLst>
            <a:ext uri="{FF2B5EF4-FFF2-40B4-BE49-F238E27FC236}">
              <a16:creationId xmlns:a16="http://schemas.microsoft.com/office/drawing/2014/main" id="{00000000-0008-0000-0F00-000092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9" name="正方形/長方形 658">
          <a:extLst>
            <a:ext uri="{FF2B5EF4-FFF2-40B4-BE49-F238E27FC236}">
              <a16:creationId xmlns:a16="http://schemas.microsoft.com/office/drawing/2014/main" id="{00000000-0008-0000-0F00-000093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0" name="正方形/長方形 659">
          <a:extLst>
            <a:ext uri="{FF2B5EF4-FFF2-40B4-BE49-F238E27FC236}">
              <a16:creationId xmlns:a16="http://schemas.microsoft.com/office/drawing/2014/main" id="{00000000-0008-0000-0F00-000094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1" name="正方形/長方形 660">
          <a:extLst>
            <a:ext uri="{FF2B5EF4-FFF2-40B4-BE49-F238E27FC236}">
              <a16:creationId xmlns:a16="http://schemas.microsoft.com/office/drawing/2014/main" id="{00000000-0008-0000-0F00-000095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2" name="正方形/長方形 661">
          <a:extLst>
            <a:ext uri="{FF2B5EF4-FFF2-40B4-BE49-F238E27FC236}">
              <a16:creationId xmlns:a16="http://schemas.microsoft.com/office/drawing/2014/main" id="{00000000-0008-0000-0F00-000096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3" name="正方形/長方形 662">
          <a:extLst>
            <a:ext uri="{FF2B5EF4-FFF2-40B4-BE49-F238E27FC236}">
              <a16:creationId xmlns:a16="http://schemas.microsoft.com/office/drawing/2014/main" id="{00000000-0008-0000-0F00-000097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4" name="正方形/長方形 663">
          <a:extLst>
            <a:ext uri="{FF2B5EF4-FFF2-40B4-BE49-F238E27FC236}">
              <a16:creationId xmlns:a16="http://schemas.microsoft.com/office/drawing/2014/main" id="{00000000-0008-0000-0F00-000098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5" name="テキスト ボックス 664">
          <a:extLst>
            <a:ext uri="{FF2B5EF4-FFF2-40B4-BE49-F238E27FC236}">
              <a16:creationId xmlns:a16="http://schemas.microsoft.com/office/drawing/2014/main" id="{00000000-0008-0000-0F00-000099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6" name="直線コネクタ 665">
          <a:extLst>
            <a:ext uri="{FF2B5EF4-FFF2-40B4-BE49-F238E27FC236}">
              <a16:creationId xmlns:a16="http://schemas.microsoft.com/office/drawing/2014/main" id="{00000000-0008-0000-0F00-00009A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7" name="直線コネクタ 666">
          <a:extLst>
            <a:ext uri="{FF2B5EF4-FFF2-40B4-BE49-F238E27FC236}">
              <a16:creationId xmlns:a16="http://schemas.microsoft.com/office/drawing/2014/main" id="{00000000-0008-0000-0F00-00009B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8" name="テキスト ボックス 667">
          <a:extLst>
            <a:ext uri="{FF2B5EF4-FFF2-40B4-BE49-F238E27FC236}">
              <a16:creationId xmlns:a16="http://schemas.microsoft.com/office/drawing/2014/main" id="{00000000-0008-0000-0F00-00009C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9" name="直線コネクタ 668">
          <a:extLst>
            <a:ext uri="{FF2B5EF4-FFF2-40B4-BE49-F238E27FC236}">
              <a16:creationId xmlns:a16="http://schemas.microsoft.com/office/drawing/2014/main" id="{00000000-0008-0000-0F00-00009D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0" name="テキスト ボックス 669">
          <a:extLst>
            <a:ext uri="{FF2B5EF4-FFF2-40B4-BE49-F238E27FC236}">
              <a16:creationId xmlns:a16="http://schemas.microsoft.com/office/drawing/2014/main" id="{00000000-0008-0000-0F00-00009E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1" name="直線コネクタ 670">
          <a:extLst>
            <a:ext uri="{FF2B5EF4-FFF2-40B4-BE49-F238E27FC236}">
              <a16:creationId xmlns:a16="http://schemas.microsoft.com/office/drawing/2014/main" id="{00000000-0008-0000-0F00-00009F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2" name="テキスト ボックス 671">
          <a:extLst>
            <a:ext uri="{FF2B5EF4-FFF2-40B4-BE49-F238E27FC236}">
              <a16:creationId xmlns:a16="http://schemas.microsoft.com/office/drawing/2014/main" id="{00000000-0008-0000-0F00-0000A0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3" name="直線コネクタ 672">
          <a:extLst>
            <a:ext uri="{FF2B5EF4-FFF2-40B4-BE49-F238E27FC236}">
              <a16:creationId xmlns:a16="http://schemas.microsoft.com/office/drawing/2014/main" id="{00000000-0008-0000-0F00-0000A1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4" name="テキスト ボックス 673">
          <a:extLst>
            <a:ext uri="{FF2B5EF4-FFF2-40B4-BE49-F238E27FC236}">
              <a16:creationId xmlns:a16="http://schemas.microsoft.com/office/drawing/2014/main" id="{00000000-0008-0000-0F00-0000A2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6" name="テキスト ボックス 675">
          <a:extLst>
            <a:ext uri="{FF2B5EF4-FFF2-40B4-BE49-F238E27FC236}">
              <a16:creationId xmlns:a16="http://schemas.microsoft.com/office/drawing/2014/main" id="{00000000-0008-0000-0F00-0000A4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7" name="直線コネクタ 676">
          <a:extLst>
            <a:ext uri="{FF2B5EF4-FFF2-40B4-BE49-F238E27FC236}">
              <a16:creationId xmlns:a16="http://schemas.microsoft.com/office/drawing/2014/main" id="{00000000-0008-0000-0F00-0000A5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8" name="テキスト ボックス 677">
          <a:extLst>
            <a:ext uri="{FF2B5EF4-FFF2-40B4-BE49-F238E27FC236}">
              <a16:creationId xmlns:a16="http://schemas.microsoft.com/office/drawing/2014/main" id="{00000000-0008-0000-0F00-0000A6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9" name="【保健センター・保健所】&#10;一人当たり面積グラフ枠">
          <a:extLst>
            <a:ext uri="{FF2B5EF4-FFF2-40B4-BE49-F238E27FC236}">
              <a16:creationId xmlns:a16="http://schemas.microsoft.com/office/drawing/2014/main" id="{00000000-0008-0000-0F00-0000A7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26670</xdr:rowOff>
    </xdr:from>
    <xdr:to>
      <xdr:col>116</xdr:col>
      <xdr:colOff>62864</xdr:colOff>
      <xdr:row>64</xdr:row>
      <xdr:rowOff>16510</xdr:rowOff>
    </xdr:to>
    <xdr:cxnSp macro="">
      <xdr:nvCxnSpPr>
        <xdr:cNvPr id="680" name="直線コネクタ 679">
          <a:extLst>
            <a:ext uri="{FF2B5EF4-FFF2-40B4-BE49-F238E27FC236}">
              <a16:creationId xmlns:a16="http://schemas.microsoft.com/office/drawing/2014/main" id="{00000000-0008-0000-0F00-0000A8020000}"/>
            </a:ext>
          </a:extLst>
        </xdr:cNvPr>
        <xdr:cNvCxnSpPr/>
      </xdr:nvCxnSpPr>
      <xdr:spPr>
        <a:xfrm flipV="1">
          <a:off x="22160864" y="9627870"/>
          <a:ext cx="0" cy="1361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20337</xdr:rowOff>
    </xdr:from>
    <xdr:ext cx="469744" cy="259045"/>
    <xdr:sp macro="" textlink="">
      <xdr:nvSpPr>
        <xdr:cNvPr id="681" name="【保健センター・保健所】&#10;一人当たり面積最小値テキスト">
          <a:extLst>
            <a:ext uri="{FF2B5EF4-FFF2-40B4-BE49-F238E27FC236}">
              <a16:creationId xmlns:a16="http://schemas.microsoft.com/office/drawing/2014/main" id="{00000000-0008-0000-0F00-0000A9020000}"/>
            </a:ext>
          </a:extLst>
        </xdr:cNvPr>
        <xdr:cNvSpPr txBox="1"/>
      </xdr:nvSpPr>
      <xdr:spPr>
        <a:xfrm>
          <a:off x="22199600" y="10993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16510</xdr:rowOff>
    </xdr:from>
    <xdr:to>
      <xdr:col>116</xdr:col>
      <xdr:colOff>152400</xdr:colOff>
      <xdr:row>64</xdr:row>
      <xdr:rowOff>16510</xdr:rowOff>
    </xdr:to>
    <xdr:cxnSp macro="">
      <xdr:nvCxnSpPr>
        <xdr:cNvPr id="682" name="直線コネクタ 681">
          <a:extLst>
            <a:ext uri="{FF2B5EF4-FFF2-40B4-BE49-F238E27FC236}">
              <a16:creationId xmlns:a16="http://schemas.microsoft.com/office/drawing/2014/main" id="{00000000-0008-0000-0F00-0000AA020000}"/>
            </a:ext>
          </a:extLst>
        </xdr:cNvPr>
        <xdr:cNvCxnSpPr/>
      </xdr:nvCxnSpPr>
      <xdr:spPr>
        <a:xfrm>
          <a:off x="22072600" y="1098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144797</xdr:rowOff>
    </xdr:from>
    <xdr:ext cx="469744" cy="259045"/>
    <xdr:sp macro="" textlink="">
      <xdr:nvSpPr>
        <xdr:cNvPr id="683" name="【保健センター・保健所】&#10;一人当たり面積最大値テキスト">
          <a:extLst>
            <a:ext uri="{FF2B5EF4-FFF2-40B4-BE49-F238E27FC236}">
              <a16:creationId xmlns:a16="http://schemas.microsoft.com/office/drawing/2014/main" id="{00000000-0008-0000-0F00-0000AB020000}"/>
            </a:ext>
          </a:extLst>
        </xdr:cNvPr>
        <xdr:cNvSpPr txBox="1"/>
      </xdr:nvSpPr>
      <xdr:spPr>
        <a:xfrm>
          <a:off x="22199600" y="940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26670</xdr:rowOff>
    </xdr:from>
    <xdr:to>
      <xdr:col>116</xdr:col>
      <xdr:colOff>152400</xdr:colOff>
      <xdr:row>56</xdr:row>
      <xdr:rowOff>26670</xdr:rowOff>
    </xdr:to>
    <xdr:cxnSp macro="">
      <xdr:nvCxnSpPr>
        <xdr:cNvPr id="684" name="直線コネクタ 683">
          <a:extLst>
            <a:ext uri="{FF2B5EF4-FFF2-40B4-BE49-F238E27FC236}">
              <a16:creationId xmlns:a16="http://schemas.microsoft.com/office/drawing/2014/main" id="{00000000-0008-0000-0F00-0000AC020000}"/>
            </a:ext>
          </a:extLst>
        </xdr:cNvPr>
        <xdr:cNvCxnSpPr/>
      </xdr:nvCxnSpPr>
      <xdr:spPr>
        <a:xfrm>
          <a:off x="22072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5097</xdr:rowOff>
    </xdr:from>
    <xdr:ext cx="469744" cy="259045"/>
    <xdr:sp macro="" textlink="">
      <xdr:nvSpPr>
        <xdr:cNvPr id="685" name="【保健センター・保健所】&#10;一人当たり面積平均値テキスト">
          <a:extLst>
            <a:ext uri="{FF2B5EF4-FFF2-40B4-BE49-F238E27FC236}">
              <a16:creationId xmlns:a16="http://schemas.microsoft.com/office/drawing/2014/main" id="{00000000-0008-0000-0F00-0000AD020000}"/>
            </a:ext>
          </a:extLst>
        </xdr:cNvPr>
        <xdr:cNvSpPr txBox="1"/>
      </xdr:nvSpPr>
      <xdr:spPr>
        <a:xfrm>
          <a:off x="22199600" y="10634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153670</xdr:rowOff>
    </xdr:from>
    <xdr:to>
      <xdr:col>116</xdr:col>
      <xdr:colOff>114300</xdr:colOff>
      <xdr:row>63</xdr:row>
      <xdr:rowOff>83820</xdr:rowOff>
    </xdr:to>
    <xdr:sp macro="" textlink="">
      <xdr:nvSpPr>
        <xdr:cNvPr id="686" name="フローチャート: 判断 685">
          <a:extLst>
            <a:ext uri="{FF2B5EF4-FFF2-40B4-BE49-F238E27FC236}">
              <a16:creationId xmlns:a16="http://schemas.microsoft.com/office/drawing/2014/main" id="{00000000-0008-0000-0F00-0000AE020000}"/>
            </a:ext>
          </a:extLst>
        </xdr:cNvPr>
        <xdr:cNvSpPr/>
      </xdr:nvSpPr>
      <xdr:spPr>
        <a:xfrm>
          <a:off x="22110700" y="1078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142240</xdr:rowOff>
    </xdr:from>
    <xdr:to>
      <xdr:col>112</xdr:col>
      <xdr:colOff>38100</xdr:colOff>
      <xdr:row>63</xdr:row>
      <xdr:rowOff>72390</xdr:rowOff>
    </xdr:to>
    <xdr:sp macro="" textlink="">
      <xdr:nvSpPr>
        <xdr:cNvPr id="687" name="フローチャート: 判断 686">
          <a:extLst>
            <a:ext uri="{FF2B5EF4-FFF2-40B4-BE49-F238E27FC236}">
              <a16:creationId xmlns:a16="http://schemas.microsoft.com/office/drawing/2014/main" id="{00000000-0008-0000-0F00-0000AF020000}"/>
            </a:ext>
          </a:extLst>
        </xdr:cNvPr>
        <xdr:cNvSpPr/>
      </xdr:nvSpPr>
      <xdr:spPr>
        <a:xfrm>
          <a:off x="21272500" y="1077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124460</xdr:rowOff>
    </xdr:from>
    <xdr:to>
      <xdr:col>107</xdr:col>
      <xdr:colOff>101600</xdr:colOff>
      <xdr:row>63</xdr:row>
      <xdr:rowOff>54610</xdr:rowOff>
    </xdr:to>
    <xdr:sp macro="" textlink="">
      <xdr:nvSpPr>
        <xdr:cNvPr id="688" name="フローチャート: 判断 687">
          <a:extLst>
            <a:ext uri="{FF2B5EF4-FFF2-40B4-BE49-F238E27FC236}">
              <a16:creationId xmlns:a16="http://schemas.microsoft.com/office/drawing/2014/main" id="{00000000-0008-0000-0F00-0000B0020000}"/>
            </a:ext>
          </a:extLst>
        </xdr:cNvPr>
        <xdr:cNvSpPr/>
      </xdr:nvSpPr>
      <xdr:spPr>
        <a:xfrm>
          <a:off x="20383500" y="1075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125730</xdr:rowOff>
    </xdr:from>
    <xdr:to>
      <xdr:col>102</xdr:col>
      <xdr:colOff>165100</xdr:colOff>
      <xdr:row>63</xdr:row>
      <xdr:rowOff>55880</xdr:rowOff>
    </xdr:to>
    <xdr:sp macro="" textlink="">
      <xdr:nvSpPr>
        <xdr:cNvPr id="689" name="フローチャート: 判断 688">
          <a:extLst>
            <a:ext uri="{FF2B5EF4-FFF2-40B4-BE49-F238E27FC236}">
              <a16:creationId xmlns:a16="http://schemas.microsoft.com/office/drawing/2014/main" id="{00000000-0008-0000-0F00-0000B1020000}"/>
            </a:ext>
          </a:extLst>
        </xdr:cNvPr>
        <xdr:cNvSpPr/>
      </xdr:nvSpPr>
      <xdr:spPr>
        <a:xfrm>
          <a:off x="19494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5080</xdr:rowOff>
    </xdr:from>
    <xdr:to>
      <xdr:col>98</xdr:col>
      <xdr:colOff>38100</xdr:colOff>
      <xdr:row>63</xdr:row>
      <xdr:rowOff>106680</xdr:rowOff>
    </xdr:to>
    <xdr:sp macro="" textlink="">
      <xdr:nvSpPr>
        <xdr:cNvPr id="690" name="フローチャート: 判断 689">
          <a:extLst>
            <a:ext uri="{FF2B5EF4-FFF2-40B4-BE49-F238E27FC236}">
              <a16:creationId xmlns:a16="http://schemas.microsoft.com/office/drawing/2014/main" id="{00000000-0008-0000-0F00-0000B2020000}"/>
            </a:ext>
          </a:extLst>
        </xdr:cNvPr>
        <xdr:cNvSpPr/>
      </xdr:nvSpPr>
      <xdr:spPr>
        <a:xfrm>
          <a:off x="18605500" y="1080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00000000-0008-0000-0F00-0000B3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00000000-0008-0000-0F00-0000B4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00000000-0008-0000-0F00-0000B5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00000000-0008-0000-0F00-0000B6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00000000-0008-0000-0F00-0000B7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123190</xdr:rowOff>
    </xdr:from>
    <xdr:to>
      <xdr:col>116</xdr:col>
      <xdr:colOff>114300</xdr:colOff>
      <xdr:row>64</xdr:row>
      <xdr:rowOff>53340</xdr:rowOff>
    </xdr:to>
    <xdr:sp macro="" textlink="">
      <xdr:nvSpPr>
        <xdr:cNvPr id="696" name="楕円 695">
          <a:extLst>
            <a:ext uri="{FF2B5EF4-FFF2-40B4-BE49-F238E27FC236}">
              <a16:creationId xmlns:a16="http://schemas.microsoft.com/office/drawing/2014/main" id="{00000000-0008-0000-0F00-0000B8020000}"/>
            </a:ext>
          </a:extLst>
        </xdr:cNvPr>
        <xdr:cNvSpPr/>
      </xdr:nvSpPr>
      <xdr:spPr>
        <a:xfrm>
          <a:off x="22110700" y="1092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38117</xdr:rowOff>
    </xdr:from>
    <xdr:ext cx="469744" cy="259045"/>
    <xdr:sp macro="" textlink="">
      <xdr:nvSpPr>
        <xdr:cNvPr id="697" name="【保健センター・保健所】&#10;一人当たり面積該当値テキスト">
          <a:extLst>
            <a:ext uri="{FF2B5EF4-FFF2-40B4-BE49-F238E27FC236}">
              <a16:creationId xmlns:a16="http://schemas.microsoft.com/office/drawing/2014/main" id="{00000000-0008-0000-0F00-0000B9020000}"/>
            </a:ext>
          </a:extLst>
        </xdr:cNvPr>
        <xdr:cNvSpPr txBox="1"/>
      </xdr:nvSpPr>
      <xdr:spPr>
        <a:xfrm>
          <a:off x="22199600" y="1083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125730</xdr:rowOff>
    </xdr:from>
    <xdr:to>
      <xdr:col>112</xdr:col>
      <xdr:colOff>38100</xdr:colOff>
      <xdr:row>64</xdr:row>
      <xdr:rowOff>55880</xdr:rowOff>
    </xdr:to>
    <xdr:sp macro="" textlink="">
      <xdr:nvSpPr>
        <xdr:cNvPr id="698" name="楕円 697">
          <a:extLst>
            <a:ext uri="{FF2B5EF4-FFF2-40B4-BE49-F238E27FC236}">
              <a16:creationId xmlns:a16="http://schemas.microsoft.com/office/drawing/2014/main" id="{00000000-0008-0000-0F00-0000BA020000}"/>
            </a:ext>
          </a:extLst>
        </xdr:cNvPr>
        <xdr:cNvSpPr/>
      </xdr:nvSpPr>
      <xdr:spPr>
        <a:xfrm>
          <a:off x="21272500" y="1092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2540</xdr:rowOff>
    </xdr:from>
    <xdr:to>
      <xdr:col>116</xdr:col>
      <xdr:colOff>63500</xdr:colOff>
      <xdr:row>64</xdr:row>
      <xdr:rowOff>5080</xdr:rowOff>
    </xdr:to>
    <xdr:cxnSp macro="">
      <xdr:nvCxnSpPr>
        <xdr:cNvPr id="699" name="直線コネクタ 698">
          <a:extLst>
            <a:ext uri="{FF2B5EF4-FFF2-40B4-BE49-F238E27FC236}">
              <a16:creationId xmlns:a16="http://schemas.microsoft.com/office/drawing/2014/main" id="{00000000-0008-0000-0F00-0000BB020000}"/>
            </a:ext>
          </a:extLst>
        </xdr:cNvPr>
        <xdr:cNvCxnSpPr/>
      </xdr:nvCxnSpPr>
      <xdr:spPr>
        <a:xfrm flipV="1">
          <a:off x="21323300" y="1097534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127000</xdr:rowOff>
    </xdr:from>
    <xdr:to>
      <xdr:col>107</xdr:col>
      <xdr:colOff>101600</xdr:colOff>
      <xdr:row>64</xdr:row>
      <xdr:rowOff>57150</xdr:rowOff>
    </xdr:to>
    <xdr:sp macro="" textlink="">
      <xdr:nvSpPr>
        <xdr:cNvPr id="700" name="楕円 699">
          <a:extLst>
            <a:ext uri="{FF2B5EF4-FFF2-40B4-BE49-F238E27FC236}">
              <a16:creationId xmlns:a16="http://schemas.microsoft.com/office/drawing/2014/main" id="{00000000-0008-0000-0F00-0000BC020000}"/>
            </a:ext>
          </a:extLst>
        </xdr:cNvPr>
        <xdr:cNvSpPr/>
      </xdr:nvSpPr>
      <xdr:spPr>
        <a:xfrm>
          <a:off x="20383500" y="1092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5080</xdr:rowOff>
    </xdr:from>
    <xdr:to>
      <xdr:col>111</xdr:col>
      <xdr:colOff>177800</xdr:colOff>
      <xdr:row>64</xdr:row>
      <xdr:rowOff>6350</xdr:rowOff>
    </xdr:to>
    <xdr:cxnSp macro="">
      <xdr:nvCxnSpPr>
        <xdr:cNvPr id="701" name="直線コネクタ 700">
          <a:extLst>
            <a:ext uri="{FF2B5EF4-FFF2-40B4-BE49-F238E27FC236}">
              <a16:creationId xmlns:a16="http://schemas.microsoft.com/office/drawing/2014/main" id="{00000000-0008-0000-0F00-0000BD020000}"/>
            </a:ext>
          </a:extLst>
        </xdr:cNvPr>
        <xdr:cNvCxnSpPr/>
      </xdr:nvCxnSpPr>
      <xdr:spPr>
        <a:xfrm flipV="1">
          <a:off x="20434300" y="1097788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128270</xdr:rowOff>
    </xdr:from>
    <xdr:to>
      <xdr:col>102</xdr:col>
      <xdr:colOff>165100</xdr:colOff>
      <xdr:row>64</xdr:row>
      <xdr:rowOff>58420</xdr:rowOff>
    </xdr:to>
    <xdr:sp macro="" textlink="">
      <xdr:nvSpPr>
        <xdr:cNvPr id="702" name="楕円 701">
          <a:extLst>
            <a:ext uri="{FF2B5EF4-FFF2-40B4-BE49-F238E27FC236}">
              <a16:creationId xmlns:a16="http://schemas.microsoft.com/office/drawing/2014/main" id="{00000000-0008-0000-0F00-0000BE020000}"/>
            </a:ext>
          </a:extLst>
        </xdr:cNvPr>
        <xdr:cNvSpPr/>
      </xdr:nvSpPr>
      <xdr:spPr>
        <a:xfrm>
          <a:off x="19494500" y="1092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6350</xdr:rowOff>
    </xdr:from>
    <xdr:to>
      <xdr:col>107</xdr:col>
      <xdr:colOff>50800</xdr:colOff>
      <xdr:row>64</xdr:row>
      <xdr:rowOff>7620</xdr:rowOff>
    </xdr:to>
    <xdr:cxnSp macro="">
      <xdr:nvCxnSpPr>
        <xdr:cNvPr id="703" name="直線コネクタ 702">
          <a:extLst>
            <a:ext uri="{FF2B5EF4-FFF2-40B4-BE49-F238E27FC236}">
              <a16:creationId xmlns:a16="http://schemas.microsoft.com/office/drawing/2014/main" id="{00000000-0008-0000-0F00-0000BF020000}"/>
            </a:ext>
          </a:extLst>
        </xdr:cNvPr>
        <xdr:cNvCxnSpPr/>
      </xdr:nvCxnSpPr>
      <xdr:spPr>
        <a:xfrm flipV="1">
          <a:off x="19545300" y="1097915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129540</xdr:rowOff>
    </xdr:from>
    <xdr:to>
      <xdr:col>98</xdr:col>
      <xdr:colOff>38100</xdr:colOff>
      <xdr:row>64</xdr:row>
      <xdr:rowOff>59690</xdr:rowOff>
    </xdr:to>
    <xdr:sp macro="" textlink="">
      <xdr:nvSpPr>
        <xdr:cNvPr id="704" name="楕円 703">
          <a:extLst>
            <a:ext uri="{FF2B5EF4-FFF2-40B4-BE49-F238E27FC236}">
              <a16:creationId xmlns:a16="http://schemas.microsoft.com/office/drawing/2014/main" id="{00000000-0008-0000-0F00-0000C0020000}"/>
            </a:ext>
          </a:extLst>
        </xdr:cNvPr>
        <xdr:cNvSpPr/>
      </xdr:nvSpPr>
      <xdr:spPr>
        <a:xfrm>
          <a:off x="18605500" y="1093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7620</xdr:rowOff>
    </xdr:from>
    <xdr:to>
      <xdr:col>102</xdr:col>
      <xdr:colOff>114300</xdr:colOff>
      <xdr:row>64</xdr:row>
      <xdr:rowOff>8890</xdr:rowOff>
    </xdr:to>
    <xdr:cxnSp macro="">
      <xdr:nvCxnSpPr>
        <xdr:cNvPr id="705" name="直線コネクタ 704">
          <a:extLst>
            <a:ext uri="{FF2B5EF4-FFF2-40B4-BE49-F238E27FC236}">
              <a16:creationId xmlns:a16="http://schemas.microsoft.com/office/drawing/2014/main" id="{00000000-0008-0000-0F00-0000C1020000}"/>
            </a:ext>
          </a:extLst>
        </xdr:cNvPr>
        <xdr:cNvCxnSpPr/>
      </xdr:nvCxnSpPr>
      <xdr:spPr>
        <a:xfrm flipV="1">
          <a:off x="18656300" y="1098042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88917</xdr:rowOff>
    </xdr:from>
    <xdr:ext cx="469744" cy="259045"/>
    <xdr:sp macro="" textlink="">
      <xdr:nvSpPr>
        <xdr:cNvPr id="706" name="n_1aveValue【保健センター・保健所】&#10;一人当たり面積">
          <a:extLst>
            <a:ext uri="{FF2B5EF4-FFF2-40B4-BE49-F238E27FC236}">
              <a16:creationId xmlns:a16="http://schemas.microsoft.com/office/drawing/2014/main" id="{00000000-0008-0000-0F00-0000C2020000}"/>
            </a:ext>
          </a:extLst>
        </xdr:cNvPr>
        <xdr:cNvSpPr txBox="1"/>
      </xdr:nvSpPr>
      <xdr:spPr>
        <a:xfrm>
          <a:off x="21075727" y="1054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71137</xdr:rowOff>
    </xdr:from>
    <xdr:ext cx="469744" cy="259045"/>
    <xdr:sp macro="" textlink="">
      <xdr:nvSpPr>
        <xdr:cNvPr id="707" name="n_2aveValue【保健センター・保健所】&#10;一人当たり面積">
          <a:extLst>
            <a:ext uri="{FF2B5EF4-FFF2-40B4-BE49-F238E27FC236}">
              <a16:creationId xmlns:a16="http://schemas.microsoft.com/office/drawing/2014/main" id="{00000000-0008-0000-0F00-0000C3020000}"/>
            </a:ext>
          </a:extLst>
        </xdr:cNvPr>
        <xdr:cNvSpPr txBox="1"/>
      </xdr:nvSpPr>
      <xdr:spPr>
        <a:xfrm>
          <a:off x="20199427" y="1052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72407</xdr:rowOff>
    </xdr:from>
    <xdr:ext cx="469744" cy="259045"/>
    <xdr:sp macro="" textlink="">
      <xdr:nvSpPr>
        <xdr:cNvPr id="708" name="n_3aveValue【保健センター・保健所】&#10;一人当たり面積">
          <a:extLst>
            <a:ext uri="{FF2B5EF4-FFF2-40B4-BE49-F238E27FC236}">
              <a16:creationId xmlns:a16="http://schemas.microsoft.com/office/drawing/2014/main" id="{00000000-0008-0000-0F00-0000C4020000}"/>
            </a:ext>
          </a:extLst>
        </xdr:cNvPr>
        <xdr:cNvSpPr txBox="1"/>
      </xdr:nvSpPr>
      <xdr:spPr>
        <a:xfrm>
          <a:off x="1931042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123207</xdr:rowOff>
    </xdr:from>
    <xdr:ext cx="469744" cy="259045"/>
    <xdr:sp macro="" textlink="">
      <xdr:nvSpPr>
        <xdr:cNvPr id="709" name="n_4aveValue【保健センター・保健所】&#10;一人当たり面積">
          <a:extLst>
            <a:ext uri="{FF2B5EF4-FFF2-40B4-BE49-F238E27FC236}">
              <a16:creationId xmlns:a16="http://schemas.microsoft.com/office/drawing/2014/main" id="{00000000-0008-0000-0F00-0000C5020000}"/>
            </a:ext>
          </a:extLst>
        </xdr:cNvPr>
        <xdr:cNvSpPr txBox="1"/>
      </xdr:nvSpPr>
      <xdr:spPr>
        <a:xfrm>
          <a:off x="18421427" y="1058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47007</xdr:rowOff>
    </xdr:from>
    <xdr:ext cx="469744" cy="259045"/>
    <xdr:sp macro="" textlink="">
      <xdr:nvSpPr>
        <xdr:cNvPr id="710" name="n_1mainValue【保健センター・保健所】&#10;一人当たり面積">
          <a:extLst>
            <a:ext uri="{FF2B5EF4-FFF2-40B4-BE49-F238E27FC236}">
              <a16:creationId xmlns:a16="http://schemas.microsoft.com/office/drawing/2014/main" id="{00000000-0008-0000-0F00-0000C6020000}"/>
            </a:ext>
          </a:extLst>
        </xdr:cNvPr>
        <xdr:cNvSpPr txBox="1"/>
      </xdr:nvSpPr>
      <xdr:spPr>
        <a:xfrm>
          <a:off x="21075727" y="1101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48277</xdr:rowOff>
    </xdr:from>
    <xdr:ext cx="469744" cy="259045"/>
    <xdr:sp macro="" textlink="">
      <xdr:nvSpPr>
        <xdr:cNvPr id="711" name="n_2mainValue【保健センター・保健所】&#10;一人当たり面積">
          <a:extLst>
            <a:ext uri="{FF2B5EF4-FFF2-40B4-BE49-F238E27FC236}">
              <a16:creationId xmlns:a16="http://schemas.microsoft.com/office/drawing/2014/main" id="{00000000-0008-0000-0F00-0000C7020000}"/>
            </a:ext>
          </a:extLst>
        </xdr:cNvPr>
        <xdr:cNvSpPr txBox="1"/>
      </xdr:nvSpPr>
      <xdr:spPr>
        <a:xfrm>
          <a:off x="20199427" y="11021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49547</xdr:rowOff>
    </xdr:from>
    <xdr:ext cx="469744" cy="259045"/>
    <xdr:sp macro="" textlink="">
      <xdr:nvSpPr>
        <xdr:cNvPr id="712" name="n_3mainValue【保健センター・保健所】&#10;一人当たり面積">
          <a:extLst>
            <a:ext uri="{FF2B5EF4-FFF2-40B4-BE49-F238E27FC236}">
              <a16:creationId xmlns:a16="http://schemas.microsoft.com/office/drawing/2014/main" id="{00000000-0008-0000-0F00-0000C8020000}"/>
            </a:ext>
          </a:extLst>
        </xdr:cNvPr>
        <xdr:cNvSpPr txBox="1"/>
      </xdr:nvSpPr>
      <xdr:spPr>
        <a:xfrm>
          <a:off x="19310427" y="1102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50817</xdr:rowOff>
    </xdr:from>
    <xdr:ext cx="469744" cy="259045"/>
    <xdr:sp macro="" textlink="">
      <xdr:nvSpPr>
        <xdr:cNvPr id="713" name="n_4mainValue【保健センター・保健所】&#10;一人当たり面積">
          <a:extLst>
            <a:ext uri="{FF2B5EF4-FFF2-40B4-BE49-F238E27FC236}">
              <a16:creationId xmlns:a16="http://schemas.microsoft.com/office/drawing/2014/main" id="{00000000-0008-0000-0F00-0000C9020000}"/>
            </a:ext>
          </a:extLst>
        </xdr:cNvPr>
        <xdr:cNvSpPr txBox="1"/>
      </xdr:nvSpPr>
      <xdr:spPr>
        <a:xfrm>
          <a:off x="18421427" y="1102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4" name="正方形/長方形 713">
          <a:extLst>
            <a:ext uri="{FF2B5EF4-FFF2-40B4-BE49-F238E27FC236}">
              <a16:creationId xmlns:a16="http://schemas.microsoft.com/office/drawing/2014/main" id="{00000000-0008-0000-0F00-0000CA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5" name="正方形/長方形 714">
          <a:extLst>
            <a:ext uri="{FF2B5EF4-FFF2-40B4-BE49-F238E27FC236}">
              <a16:creationId xmlns:a16="http://schemas.microsoft.com/office/drawing/2014/main" id="{00000000-0008-0000-0F00-0000CB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6" name="正方形/長方形 715">
          <a:extLst>
            <a:ext uri="{FF2B5EF4-FFF2-40B4-BE49-F238E27FC236}">
              <a16:creationId xmlns:a16="http://schemas.microsoft.com/office/drawing/2014/main" id="{00000000-0008-0000-0F00-0000CC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7" name="正方形/長方形 716">
          <a:extLst>
            <a:ext uri="{FF2B5EF4-FFF2-40B4-BE49-F238E27FC236}">
              <a16:creationId xmlns:a16="http://schemas.microsoft.com/office/drawing/2014/main" id="{00000000-0008-0000-0F00-0000CD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8" name="正方形/長方形 717">
          <a:extLst>
            <a:ext uri="{FF2B5EF4-FFF2-40B4-BE49-F238E27FC236}">
              <a16:creationId xmlns:a16="http://schemas.microsoft.com/office/drawing/2014/main" id="{00000000-0008-0000-0F00-0000CE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9" name="正方形/長方形 718">
          <a:extLst>
            <a:ext uri="{FF2B5EF4-FFF2-40B4-BE49-F238E27FC236}">
              <a16:creationId xmlns:a16="http://schemas.microsoft.com/office/drawing/2014/main" id="{00000000-0008-0000-0F00-0000CF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0" name="正方形/長方形 719">
          <a:extLst>
            <a:ext uri="{FF2B5EF4-FFF2-40B4-BE49-F238E27FC236}">
              <a16:creationId xmlns:a16="http://schemas.microsoft.com/office/drawing/2014/main" id="{00000000-0008-0000-0F00-0000D0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1" name="正方形/長方形 720">
          <a:extLst>
            <a:ext uri="{FF2B5EF4-FFF2-40B4-BE49-F238E27FC236}">
              <a16:creationId xmlns:a16="http://schemas.microsoft.com/office/drawing/2014/main" id="{00000000-0008-0000-0F00-0000D1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2" name="テキスト ボックス 721">
          <a:extLst>
            <a:ext uri="{FF2B5EF4-FFF2-40B4-BE49-F238E27FC236}">
              <a16:creationId xmlns:a16="http://schemas.microsoft.com/office/drawing/2014/main" id="{00000000-0008-0000-0F00-0000D2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3" name="直線コネクタ 722">
          <a:extLst>
            <a:ext uri="{FF2B5EF4-FFF2-40B4-BE49-F238E27FC236}">
              <a16:creationId xmlns:a16="http://schemas.microsoft.com/office/drawing/2014/main" id="{00000000-0008-0000-0F00-0000D3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4" name="テキスト ボックス 723">
          <a:extLst>
            <a:ext uri="{FF2B5EF4-FFF2-40B4-BE49-F238E27FC236}">
              <a16:creationId xmlns:a16="http://schemas.microsoft.com/office/drawing/2014/main" id="{00000000-0008-0000-0F00-0000D4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5" name="直線コネクタ 724">
          <a:extLst>
            <a:ext uri="{FF2B5EF4-FFF2-40B4-BE49-F238E27FC236}">
              <a16:creationId xmlns:a16="http://schemas.microsoft.com/office/drawing/2014/main" id="{00000000-0008-0000-0F00-0000D5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6" name="テキスト ボックス 725">
          <a:extLst>
            <a:ext uri="{FF2B5EF4-FFF2-40B4-BE49-F238E27FC236}">
              <a16:creationId xmlns:a16="http://schemas.microsoft.com/office/drawing/2014/main" id="{00000000-0008-0000-0F00-0000D6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7" name="直線コネクタ 726">
          <a:extLst>
            <a:ext uri="{FF2B5EF4-FFF2-40B4-BE49-F238E27FC236}">
              <a16:creationId xmlns:a16="http://schemas.microsoft.com/office/drawing/2014/main" id="{00000000-0008-0000-0F00-0000D7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8" name="テキスト ボックス 727">
          <a:extLst>
            <a:ext uri="{FF2B5EF4-FFF2-40B4-BE49-F238E27FC236}">
              <a16:creationId xmlns:a16="http://schemas.microsoft.com/office/drawing/2014/main" id="{00000000-0008-0000-0F00-0000D8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9" name="直線コネクタ 728">
          <a:extLst>
            <a:ext uri="{FF2B5EF4-FFF2-40B4-BE49-F238E27FC236}">
              <a16:creationId xmlns:a16="http://schemas.microsoft.com/office/drawing/2014/main" id="{00000000-0008-0000-0F00-0000D9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0" name="テキスト ボックス 729">
          <a:extLst>
            <a:ext uri="{FF2B5EF4-FFF2-40B4-BE49-F238E27FC236}">
              <a16:creationId xmlns:a16="http://schemas.microsoft.com/office/drawing/2014/main" id="{00000000-0008-0000-0F00-0000DA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1" name="直線コネクタ 730">
          <a:extLst>
            <a:ext uri="{FF2B5EF4-FFF2-40B4-BE49-F238E27FC236}">
              <a16:creationId xmlns:a16="http://schemas.microsoft.com/office/drawing/2014/main" id="{00000000-0008-0000-0F00-0000DB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2" name="テキスト ボックス 731">
          <a:extLst>
            <a:ext uri="{FF2B5EF4-FFF2-40B4-BE49-F238E27FC236}">
              <a16:creationId xmlns:a16="http://schemas.microsoft.com/office/drawing/2014/main" id="{00000000-0008-0000-0F00-0000DC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3" name="直線コネクタ 732">
          <a:extLst>
            <a:ext uri="{FF2B5EF4-FFF2-40B4-BE49-F238E27FC236}">
              <a16:creationId xmlns:a16="http://schemas.microsoft.com/office/drawing/2014/main" id="{00000000-0008-0000-0F00-0000DD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4" name="テキスト ボックス 733">
          <a:extLst>
            <a:ext uri="{FF2B5EF4-FFF2-40B4-BE49-F238E27FC236}">
              <a16:creationId xmlns:a16="http://schemas.microsoft.com/office/drawing/2014/main" id="{00000000-0008-0000-0F00-0000DE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5" name="直線コネクタ 734">
          <a:extLst>
            <a:ext uri="{FF2B5EF4-FFF2-40B4-BE49-F238E27FC236}">
              <a16:creationId xmlns:a16="http://schemas.microsoft.com/office/drawing/2014/main" id="{00000000-0008-0000-0F00-0000DF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6" name="テキスト ボックス 735">
          <a:extLst>
            <a:ext uri="{FF2B5EF4-FFF2-40B4-BE49-F238E27FC236}">
              <a16:creationId xmlns:a16="http://schemas.microsoft.com/office/drawing/2014/main" id="{00000000-0008-0000-0F00-0000E0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7" name="【消防施設】&#10;有形固定資産減価償却率グラフ枠">
          <a:extLst>
            <a:ext uri="{FF2B5EF4-FFF2-40B4-BE49-F238E27FC236}">
              <a16:creationId xmlns:a16="http://schemas.microsoft.com/office/drawing/2014/main" id="{00000000-0008-0000-0F00-0000E1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30480</xdr:rowOff>
    </xdr:from>
    <xdr:to>
      <xdr:col>85</xdr:col>
      <xdr:colOff>126364</xdr:colOff>
      <xdr:row>86</xdr:row>
      <xdr:rowOff>83820</xdr:rowOff>
    </xdr:to>
    <xdr:cxnSp macro="">
      <xdr:nvCxnSpPr>
        <xdr:cNvPr id="738" name="直線コネクタ 737">
          <a:extLst>
            <a:ext uri="{FF2B5EF4-FFF2-40B4-BE49-F238E27FC236}">
              <a16:creationId xmlns:a16="http://schemas.microsoft.com/office/drawing/2014/main" id="{00000000-0008-0000-0F00-0000E2020000}"/>
            </a:ext>
          </a:extLst>
        </xdr:cNvPr>
        <xdr:cNvCxnSpPr/>
      </xdr:nvCxnSpPr>
      <xdr:spPr>
        <a:xfrm flipV="1">
          <a:off x="16318864" y="13232130"/>
          <a:ext cx="0" cy="1596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739" name="【消防施設】&#10;有形固定資産減価償却率最小値テキスト">
          <a:extLst>
            <a:ext uri="{FF2B5EF4-FFF2-40B4-BE49-F238E27FC236}">
              <a16:creationId xmlns:a16="http://schemas.microsoft.com/office/drawing/2014/main" id="{00000000-0008-0000-0F00-0000E3020000}"/>
            </a:ext>
          </a:extLst>
        </xdr:cNvPr>
        <xdr:cNvSpPr txBox="1"/>
      </xdr:nvSpPr>
      <xdr:spPr>
        <a:xfrm>
          <a:off x="16357600"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740" name="直線コネクタ 739">
          <a:extLst>
            <a:ext uri="{FF2B5EF4-FFF2-40B4-BE49-F238E27FC236}">
              <a16:creationId xmlns:a16="http://schemas.microsoft.com/office/drawing/2014/main" id="{00000000-0008-0000-0F00-0000E4020000}"/>
            </a:ext>
          </a:extLst>
        </xdr:cNvPr>
        <xdr:cNvCxnSpPr/>
      </xdr:nvCxnSpPr>
      <xdr:spPr>
        <a:xfrm>
          <a:off x="16230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148607</xdr:rowOff>
    </xdr:from>
    <xdr:ext cx="405111" cy="259045"/>
    <xdr:sp macro="" textlink="">
      <xdr:nvSpPr>
        <xdr:cNvPr id="741" name="【消防施設】&#10;有形固定資産減価償却率最大値テキスト">
          <a:extLst>
            <a:ext uri="{FF2B5EF4-FFF2-40B4-BE49-F238E27FC236}">
              <a16:creationId xmlns:a16="http://schemas.microsoft.com/office/drawing/2014/main" id="{00000000-0008-0000-0F00-0000E5020000}"/>
            </a:ext>
          </a:extLst>
        </xdr:cNvPr>
        <xdr:cNvSpPr txBox="1"/>
      </xdr:nvSpPr>
      <xdr:spPr>
        <a:xfrm>
          <a:off x="16357600" y="1300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30480</xdr:rowOff>
    </xdr:from>
    <xdr:to>
      <xdr:col>86</xdr:col>
      <xdr:colOff>25400</xdr:colOff>
      <xdr:row>77</xdr:row>
      <xdr:rowOff>30480</xdr:rowOff>
    </xdr:to>
    <xdr:cxnSp macro="">
      <xdr:nvCxnSpPr>
        <xdr:cNvPr id="742" name="直線コネクタ 741">
          <a:extLst>
            <a:ext uri="{FF2B5EF4-FFF2-40B4-BE49-F238E27FC236}">
              <a16:creationId xmlns:a16="http://schemas.microsoft.com/office/drawing/2014/main" id="{00000000-0008-0000-0F00-0000E6020000}"/>
            </a:ext>
          </a:extLst>
        </xdr:cNvPr>
        <xdr:cNvCxnSpPr/>
      </xdr:nvCxnSpPr>
      <xdr:spPr>
        <a:xfrm>
          <a:off x="16230600" y="1323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44466</xdr:rowOff>
    </xdr:from>
    <xdr:ext cx="405111" cy="259045"/>
    <xdr:sp macro="" textlink="">
      <xdr:nvSpPr>
        <xdr:cNvPr id="743" name="【消防施設】&#10;有形固定資産減価償却率平均値テキスト">
          <a:extLst>
            <a:ext uri="{FF2B5EF4-FFF2-40B4-BE49-F238E27FC236}">
              <a16:creationId xmlns:a16="http://schemas.microsoft.com/office/drawing/2014/main" id="{00000000-0008-0000-0F00-0000E7020000}"/>
            </a:ext>
          </a:extLst>
        </xdr:cNvPr>
        <xdr:cNvSpPr txBox="1"/>
      </xdr:nvSpPr>
      <xdr:spPr>
        <a:xfrm>
          <a:off x="16357600" y="1393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21589</xdr:rowOff>
    </xdr:from>
    <xdr:to>
      <xdr:col>85</xdr:col>
      <xdr:colOff>177800</xdr:colOff>
      <xdr:row>82</xdr:row>
      <xdr:rowOff>123189</xdr:rowOff>
    </xdr:to>
    <xdr:sp macro="" textlink="">
      <xdr:nvSpPr>
        <xdr:cNvPr id="744" name="フローチャート: 判断 743">
          <a:extLst>
            <a:ext uri="{FF2B5EF4-FFF2-40B4-BE49-F238E27FC236}">
              <a16:creationId xmlns:a16="http://schemas.microsoft.com/office/drawing/2014/main" id="{00000000-0008-0000-0F00-0000E8020000}"/>
            </a:ext>
          </a:extLst>
        </xdr:cNvPr>
        <xdr:cNvSpPr/>
      </xdr:nvSpPr>
      <xdr:spPr>
        <a:xfrm>
          <a:off x="16268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122555</xdr:rowOff>
    </xdr:from>
    <xdr:to>
      <xdr:col>81</xdr:col>
      <xdr:colOff>101600</xdr:colOff>
      <xdr:row>83</xdr:row>
      <xdr:rowOff>52705</xdr:rowOff>
    </xdr:to>
    <xdr:sp macro="" textlink="">
      <xdr:nvSpPr>
        <xdr:cNvPr id="745" name="フローチャート: 判断 744">
          <a:extLst>
            <a:ext uri="{FF2B5EF4-FFF2-40B4-BE49-F238E27FC236}">
              <a16:creationId xmlns:a16="http://schemas.microsoft.com/office/drawing/2014/main" id="{00000000-0008-0000-0F00-0000E9020000}"/>
            </a:ext>
          </a:extLst>
        </xdr:cNvPr>
        <xdr:cNvSpPr/>
      </xdr:nvSpPr>
      <xdr:spPr>
        <a:xfrm>
          <a:off x="15430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170180</xdr:rowOff>
    </xdr:from>
    <xdr:to>
      <xdr:col>76</xdr:col>
      <xdr:colOff>165100</xdr:colOff>
      <xdr:row>82</xdr:row>
      <xdr:rowOff>100330</xdr:rowOff>
    </xdr:to>
    <xdr:sp macro="" textlink="">
      <xdr:nvSpPr>
        <xdr:cNvPr id="746" name="フローチャート: 判断 745">
          <a:extLst>
            <a:ext uri="{FF2B5EF4-FFF2-40B4-BE49-F238E27FC236}">
              <a16:creationId xmlns:a16="http://schemas.microsoft.com/office/drawing/2014/main" id="{00000000-0008-0000-0F00-0000EA020000}"/>
            </a:ext>
          </a:extLst>
        </xdr:cNvPr>
        <xdr:cNvSpPr/>
      </xdr:nvSpPr>
      <xdr:spPr>
        <a:xfrm>
          <a:off x="14541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84455</xdr:rowOff>
    </xdr:from>
    <xdr:to>
      <xdr:col>72</xdr:col>
      <xdr:colOff>38100</xdr:colOff>
      <xdr:row>83</xdr:row>
      <xdr:rowOff>14605</xdr:rowOff>
    </xdr:to>
    <xdr:sp macro="" textlink="">
      <xdr:nvSpPr>
        <xdr:cNvPr id="747" name="フローチャート: 判断 746">
          <a:extLst>
            <a:ext uri="{FF2B5EF4-FFF2-40B4-BE49-F238E27FC236}">
              <a16:creationId xmlns:a16="http://schemas.microsoft.com/office/drawing/2014/main" id="{00000000-0008-0000-0F00-0000EB020000}"/>
            </a:ext>
          </a:extLst>
        </xdr:cNvPr>
        <xdr:cNvSpPr/>
      </xdr:nvSpPr>
      <xdr:spPr>
        <a:xfrm>
          <a:off x="13652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38736</xdr:rowOff>
    </xdr:from>
    <xdr:to>
      <xdr:col>67</xdr:col>
      <xdr:colOff>101600</xdr:colOff>
      <xdr:row>81</xdr:row>
      <xdr:rowOff>140336</xdr:rowOff>
    </xdr:to>
    <xdr:sp macro="" textlink="">
      <xdr:nvSpPr>
        <xdr:cNvPr id="748" name="フローチャート: 判断 747">
          <a:extLst>
            <a:ext uri="{FF2B5EF4-FFF2-40B4-BE49-F238E27FC236}">
              <a16:creationId xmlns:a16="http://schemas.microsoft.com/office/drawing/2014/main" id="{00000000-0008-0000-0F00-0000EC020000}"/>
            </a:ext>
          </a:extLst>
        </xdr:cNvPr>
        <xdr:cNvSpPr/>
      </xdr:nvSpPr>
      <xdr:spPr>
        <a:xfrm>
          <a:off x="12763500" y="1392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00000000-0008-0000-0F00-0000ED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00000000-0008-0000-0F00-0000EE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00000000-0008-0000-0F00-0000EF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00000000-0008-0000-0F00-0000F0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00000000-0008-0000-0F00-0000F1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33020</xdr:rowOff>
    </xdr:from>
    <xdr:to>
      <xdr:col>85</xdr:col>
      <xdr:colOff>177800</xdr:colOff>
      <xdr:row>86</xdr:row>
      <xdr:rowOff>134620</xdr:rowOff>
    </xdr:to>
    <xdr:sp macro="" textlink="">
      <xdr:nvSpPr>
        <xdr:cNvPr id="754" name="楕円 753">
          <a:extLst>
            <a:ext uri="{FF2B5EF4-FFF2-40B4-BE49-F238E27FC236}">
              <a16:creationId xmlns:a16="http://schemas.microsoft.com/office/drawing/2014/main" id="{00000000-0008-0000-0F00-0000F2020000}"/>
            </a:ext>
          </a:extLst>
        </xdr:cNvPr>
        <xdr:cNvSpPr/>
      </xdr:nvSpPr>
      <xdr:spPr>
        <a:xfrm>
          <a:off x="16268700" y="147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119397</xdr:rowOff>
    </xdr:from>
    <xdr:ext cx="405111" cy="259045"/>
    <xdr:sp macro="" textlink="">
      <xdr:nvSpPr>
        <xdr:cNvPr id="755" name="【消防施設】&#10;有形固定資産減価償却率該当値テキスト">
          <a:extLst>
            <a:ext uri="{FF2B5EF4-FFF2-40B4-BE49-F238E27FC236}">
              <a16:creationId xmlns:a16="http://schemas.microsoft.com/office/drawing/2014/main" id="{00000000-0008-0000-0F00-0000F3020000}"/>
            </a:ext>
          </a:extLst>
        </xdr:cNvPr>
        <xdr:cNvSpPr txBox="1"/>
      </xdr:nvSpPr>
      <xdr:spPr>
        <a:xfrm>
          <a:off x="16357600" y="14692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31114</xdr:rowOff>
    </xdr:from>
    <xdr:to>
      <xdr:col>81</xdr:col>
      <xdr:colOff>101600</xdr:colOff>
      <xdr:row>86</xdr:row>
      <xdr:rowOff>132714</xdr:rowOff>
    </xdr:to>
    <xdr:sp macro="" textlink="">
      <xdr:nvSpPr>
        <xdr:cNvPr id="756" name="楕円 755">
          <a:extLst>
            <a:ext uri="{FF2B5EF4-FFF2-40B4-BE49-F238E27FC236}">
              <a16:creationId xmlns:a16="http://schemas.microsoft.com/office/drawing/2014/main" id="{00000000-0008-0000-0F00-0000F4020000}"/>
            </a:ext>
          </a:extLst>
        </xdr:cNvPr>
        <xdr:cNvSpPr/>
      </xdr:nvSpPr>
      <xdr:spPr>
        <a:xfrm>
          <a:off x="15430500" y="1477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81914</xdr:rowOff>
    </xdr:from>
    <xdr:to>
      <xdr:col>85</xdr:col>
      <xdr:colOff>127000</xdr:colOff>
      <xdr:row>86</xdr:row>
      <xdr:rowOff>83820</xdr:rowOff>
    </xdr:to>
    <xdr:cxnSp macro="">
      <xdr:nvCxnSpPr>
        <xdr:cNvPr id="757" name="直線コネクタ 756">
          <a:extLst>
            <a:ext uri="{FF2B5EF4-FFF2-40B4-BE49-F238E27FC236}">
              <a16:creationId xmlns:a16="http://schemas.microsoft.com/office/drawing/2014/main" id="{00000000-0008-0000-0F00-0000F5020000}"/>
            </a:ext>
          </a:extLst>
        </xdr:cNvPr>
        <xdr:cNvCxnSpPr/>
      </xdr:nvCxnSpPr>
      <xdr:spPr>
        <a:xfrm>
          <a:off x="15481300" y="14826614"/>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23495</xdr:rowOff>
    </xdr:from>
    <xdr:to>
      <xdr:col>76</xdr:col>
      <xdr:colOff>165100</xdr:colOff>
      <xdr:row>86</xdr:row>
      <xdr:rowOff>125095</xdr:rowOff>
    </xdr:to>
    <xdr:sp macro="" textlink="">
      <xdr:nvSpPr>
        <xdr:cNvPr id="758" name="楕円 757">
          <a:extLst>
            <a:ext uri="{FF2B5EF4-FFF2-40B4-BE49-F238E27FC236}">
              <a16:creationId xmlns:a16="http://schemas.microsoft.com/office/drawing/2014/main" id="{00000000-0008-0000-0F00-0000F6020000}"/>
            </a:ext>
          </a:extLst>
        </xdr:cNvPr>
        <xdr:cNvSpPr/>
      </xdr:nvSpPr>
      <xdr:spPr>
        <a:xfrm>
          <a:off x="14541500" y="1476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74295</xdr:rowOff>
    </xdr:from>
    <xdr:to>
      <xdr:col>81</xdr:col>
      <xdr:colOff>50800</xdr:colOff>
      <xdr:row>86</xdr:row>
      <xdr:rowOff>81914</xdr:rowOff>
    </xdr:to>
    <xdr:cxnSp macro="">
      <xdr:nvCxnSpPr>
        <xdr:cNvPr id="759" name="直線コネクタ 758">
          <a:extLst>
            <a:ext uri="{FF2B5EF4-FFF2-40B4-BE49-F238E27FC236}">
              <a16:creationId xmlns:a16="http://schemas.microsoft.com/office/drawing/2014/main" id="{00000000-0008-0000-0F00-0000F7020000}"/>
            </a:ext>
          </a:extLst>
        </xdr:cNvPr>
        <xdr:cNvCxnSpPr/>
      </xdr:nvCxnSpPr>
      <xdr:spPr>
        <a:xfrm>
          <a:off x="14592300" y="14818995"/>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21589</xdr:rowOff>
    </xdr:from>
    <xdr:to>
      <xdr:col>72</xdr:col>
      <xdr:colOff>38100</xdr:colOff>
      <xdr:row>86</xdr:row>
      <xdr:rowOff>123189</xdr:rowOff>
    </xdr:to>
    <xdr:sp macro="" textlink="">
      <xdr:nvSpPr>
        <xdr:cNvPr id="760" name="楕円 759">
          <a:extLst>
            <a:ext uri="{FF2B5EF4-FFF2-40B4-BE49-F238E27FC236}">
              <a16:creationId xmlns:a16="http://schemas.microsoft.com/office/drawing/2014/main" id="{00000000-0008-0000-0F00-0000F8020000}"/>
            </a:ext>
          </a:extLst>
        </xdr:cNvPr>
        <xdr:cNvSpPr/>
      </xdr:nvSpPr>
      <xdr:spPr>
        <a:xfrm>
          <a:off x="13652500" y="1476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72389</xdr:rowOff>
    </xdr:from>
    <xdr:to>
      <xdr:col>76</xdr:col>
      <xdr:colOff>114300</xdr:colOff>
      <xdr:row>86</xdr:row>
      <xdr:rowOff>74295</xdr:rowOff>
    </xdr:to>
    <xdr:cxnSp macro="">
      <xdr:nvCxnSpPr>
        <xdr:cNvPr id="761" name="直線コネクタ 760">
          <a:extLst>
            <a:ext uri="{FF2B5EF4-FFF2-40B4-BE49-F238E27FC236}">
              <a16:creationId xmlns:a16="http://schemas.microsoft.com/office/drawing/2014/main" id="{00000000-0008-0000-0F00-0000F9020000}"/>
            </a:ext>
          </a:extLst>
        </xdr:cNvPr>
        <xdr:cNvCxnSpPr/>
      </xdr:nvCxnSpPr>
      <xdr:spPr>
        <a:xfrm>
          <a:off x="13703300" y="14817089"/>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63500</xdr:rowOff>
    </xdr:from>
    <xdr:to>
      <xdr:col>67</xdr:col>
      <xdr:colOff>101600</xdr:colOff>
      <xdr:row>86</xdr:row>
      <xdr:rowOff>165100</xdr:rowOff>
    </xdr:to>
    <xdr:sp macro="" textlink="">
      <xdr:nvSpPr>
        <xdr:cNvPr id="762" name="楕円 761">
          <a:extLst>
            <a:ext uri="{FF2B5EF4-FFF2-40B4-BE49-F238E27FC236}">
              <a16:creationId xmlns:a16="http://schemas.microsoft.com/office/drawing/2014/main" id="{00000000-0008-0000-0F00-0000FA020000}"/>
            </a:ext>
          </a:extLst>
        </xdr:cNvPr>
        <xdr:cNvSpPr/>
      </xdr:nvSpPr>
      <xdr:spPr>
        <a:xfrm>
          <a:off x="12763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72389</xdr:rowOff>
    </xdr:from>
    <xdr:to>
      <xdr:col>71</xdr:col>
      <xdr:colOff>177800</xdr:colOff>
      <xdr:row>86</xdr:row>
      <xdr:rowOff>114300</xdr:rowOff>
    </xdr:to>
    <xdr:cxnSp macro="">
      <xdr:nvCxnSpPr>
        <xdr:cNvPr id="763" name="直線コネクタ 762">
          <a:extLst>
            <a:ext uri="{FF2B5EF4-FFF2-40B4-BE49-F238E27FC236}">
              <a16:creationId xmlns:a16="http://schemas.microsoft.com/office/drawing/2014/main" id="{00000000-0008-0000-0F00-0000FB020000}"/>
            </a:ext>
          </a:extLst>
        </xdr:cNvPr>
        <xdr:cNvCxnSpPr/>
      </xdr:nvCxnSpPr>
      <xdr:spPr>
        <a:xfrm flipV="1">
          <a:off x="12814300" y="148170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69232</xdr:rowOff>
    </xdr:from>
    <xdr:ext cx="405111" cy="259045"/>
    <xdr:sp macro="" textlink="">
      <xdr:nvSpPr>
        <xdr:cNvPr id="764" name="n_1aveValue【消防施設】&#10;有形固定資産減価償却率">
          <a:extLst>
            <a:ext uri="{FF2B5EF4-FFF2-40B4-BE49-F238E27FC236}">
              <a16:creationId xmlns:a16="http://schemas.microsoft.com/office/drawing/2014/main" id="{00000000-0008-0000-0F00-0000FC020000}"/>
            </a:ext>
          </a:extLst>
        </xdr:cNvPr>
        <xdr:cNvSpPr txBox="1"/>
      </xdr:nvSpPr>
      <xdr:spPr>
        <a:xfrm>
          <a:off x="15266044" y="1395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116857</xdr:rowOff>
    </xdr:from>
    <xdr:ext cx="405111" cy="259045"/>
    <xdr:sp macro="" textlink="">
      <xdr:nvSpPr>
        <xdr:cNvPr id="765" name="n_2aveValue【消防施設】&#10;有形固定資産減価償却率">
          <a:extLst>
            <a:ext uri="{FF2B5EF4-FFF2-40B4-BE49-F238E27FC236}">
              <a16:creationId xmlns:a16="http://schemas.microsoft.com/office/drawing/2014/main" id="{00000000-0008-0000-0F00-0000FD020000}"/>
            </a:ext>
          </a:extLst>
        </xdr:cNvPr>
        <xdr:cNvSpPr txBox="1"/>
      </xdr:nvSpPr>
      <xdr:spPr>
        <a:xfrm>
          <a:off x="143897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31132</xdr:rowOff>
    </xdr:from>
    <xdr:ext cx="405111" cy="259045"/>
    <xdr:sp macro="" textlink="">
      <xdr:nvSpPr>
        <xdr:cNvPr id="766" name="n_3aveValue【消防施設】&#10;有形固定資産減価償却率">
          <a:extLst>
            <a:ext uri="{FF2B5EF4-FFF2-40B4-BE49-F238E27FC236}">
              <a16:creationId xmlns:a16="http://schemas.microsoft.com/office/drawing/2014/main" id="{00000000-0008-0000-0F00-0000FE020000}"/>
            </a:ext>
          </a:extLst>
        </xdr:cNvPr>
        <xdr:cNvSpPr txBox="1"/>
      </xdr:nvSpPr>
      <xdr:spPr>
        <a:xfrm>
          <a:off x="13500744" y="139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156863</xdr:rowOff>
    </xdr:from>
    <xdr:ext cx="405111" cy="259045"/>
    <xdr:sp macro="" textlink="">
      <xdr:nvSpPr>
        <xdr:cNvPr id="767" name="n_4aveValue【消防施設】&#10;有形固定資産減価償却率">
          <a:extLst>
            <a:ext uri="{FF2B5EF4-FFF2-40B4-BE49-F238E27FC236}">
              <a16:creationId xmlns:a16="http://schemas.microsoft.com/office/drawing/2014/main" id="{00000000-0008-0000-0F00-0000FF020000}"/>
            </a:ext>
          </a:extLst>
        </xdr:cNvPr>
        <xdr:cNvSpPr txBox="1"/>
      </xdr:nvSpPr>
      <xdr:spPr>
        <a:xfrm>
          <a:off x="12611744" y="13701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123841</xdr:rowOff>
    </xdr:from>
    <xdr:ext cx="405111" cy="259045"/>
    <xdr:sp macro="" textlink="">
      <xdr:nvSpPr>
        <xdr:cNvPr id="768" name="n_1mainValue【消防施設】&#10;有形固定資産減価償却率">
          <a:extLst>
            <a:ext uri="{FF2B5EF4-FFF2-40B4-BE49-F238E27FC236}">
              <a16:creationId xmlns:a16="http://schemas.microsoft.com/office/drawing/2014/main" id="{00000000-0008-0000-0F00-000000030000}"/>
            </a:ext>
          </a:extLst>
        </xdr:cNvPr>
        <xdr:cNvSpPr txBox="1"/>
      </xdr:nvSpPr>
      <xdr:spPr>
        <a:xfrm>
          <a:off x="15266044" y="1486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116222</xdr:rowOff>
    </xdr:from>
    <xdr:ext cx="405111" cy="259045"/>
    <xdr:sp macro="" textlink="">
      <xdr:nvSpPr>
        <xdr:cNvPr id="769" name="n_2mainValue【消防施設】&#10;有形固定資産減価償却率">
          <a:extLst>
            <a:ext uri="{FF2B5EF4-FFF2-40B4-BE49-F238E27FC236}">
              <a16:creationId xmlns:a16="http://schemas.microsoft.com/office/drawing/2014/main" id="{00000000-0008-0000-0F00-000001030000}"/>
            </a:ext>
          </a:extLst>
        </xdr:cNvPr>
        <xdr:cNvSpPr txBox="1"/>
      </xdr:nvSpPr>
      <xdr:spPr>
        <a:xfrm>
          <a:off x="14389744" y="1486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114316</xdr:rowOff>
    </xdr:from>
    <xdr:ext cx="405111" cy="259045"/>
    <xdr:sp macro="" textlink="">
      <xdr:nvSpPr>
        <xdr:cNvPr id="770" name="n_3mainValue【消防施設】&#10;有形固定資産減価償却率">
          <a:extLst>
            <a:ext uri="{FF2B5EF4-FFF2-40B4-BE49-F238E27FC236}">
              <a16:creationId xmlns:a16="http://schemas.microsoft.com/office/drawing/2014/main" id="{00000000-0008-0000-0F00-000002030000}"/>
            </a:ext>
          </a:extLst>
        </xdr:cNvPr>
        <xdr:cNvSpPr txBox="1"/>
      </xdr:nvSpPr>
      <xdr:spPr>
        <a:xfrm>
          <a:off x="13500744" y="1485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86</xdr:row>
      <xdr:rowOff>156227</xdr:rowOff>
    </xdr:from>
    <xdr:ext cx="469744" cy="259045"/>
    <xdr:sp macro="" textlink="">
      <xdr:nvSpPr>
        <xdr:cNvPr id="771" name="n_4mainValue【消防施設】&#10;有形固定資産減価償却率">
          <a:extLst>
            <a:ext uri="{FF2B5EF4-FFF2-40B4-BE49-F238E27FC236}">
              <a16:creationId xmlns:a16="http://schemas.microsoft.com/office/drawing/2014/main" id="{00000000-0008-0000-0F00-000003030000}"/>
            </a:ext>
          </a:extLst>
        </xdr:cNvPr>
        <xdr:cNvSpPr txBox="1"/>
      </xdr:nvSpPr>
      <xdr:spPr>
        <a:xfrm>
          <a:off x="12579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2" name="正方形/長方形 771">
          <a:extLst>
            <a:ext uri="{FF2B5EF4-FFF2-40B4-BE49-F238E27FC236}">
              <a16:creationId xmlns:a16="http://schemas.microsoft.com/office/drawing/2014/main" id="{00000000-0008-0000-0F00-000004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3" name="正方形/長方形 772">
          <a:extLst>
            <a:ext uri="{FF2B5EF4-FFF2-40B4-BE49-F238E27FC236}">
              <a16:creationId xmlns:a16="http://schemas.microsoft.com/office/drawing/2014/main" id="{00000000-0008-0000-0F00-000005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4" name="正方形/長方形 773">
          <a:extLst>
            <a:ext uri="{FF2B5EF4-FFF2-40B4-BE49-F238E27FC236}">
              <a16:creationId xmlns:a16="http://schemas.microsoft.com/office/drawing/2014/main" id="{00000000-0008-0000-0F00-000006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5" name="正方形/長方形 774">
          <a:extLst>
            <a:ext uri="{FF2B5EF4-FFF2-40B4-BE49-F238E27FC236}">
              <a16:creationId xmlns:a16="http://schemas.microsoft.com/office/drawing/2014/main" id="{00000000-0008-0000-0F00-000007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6" name="正方形/長方形 775">
          <a:extLst>
            <a:ext uri="{FF2B5EF4-FFF2-40B4-BE49-F238E27FC236}">
              <a16:creationId xmlns:a16="http://schemas.microsoft.com/office/drawing/2014/main" id="{00000000-0008-0000-0F00-000008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7" name="正方形/長方形 776">
          <a:extLst>
            <a:ext uri="{FF2B5EF4-FFF2-40B4-BE49-F238E27FC236}">
              <a16:creationId xmlns:a16="http://schemas.microsoft.com/office/drawing/2014/main" id="{00000000-0008-0000-0F00-000009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8" name="正方形/長方形 777">
          <a:extLst>
            <a:ext uri="{FF2B5EF4-FFF2-40B4-BE49-F238E27FC236}">
              <a16:creationId xmlns:a16="http://schemas.microsoft.com/office/drawing/2014/main" id="{00000000-0008-0000-0F00-00000A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9" name="正方形/長方形 778">
          <a:extLst>
            <a:ext uri="{FF2B5EF4-FFF2-40B4-BE49-F238E27FC236}">
              <a16:creationId xmlns:a16="http://schemas.microsoft.com/office/drawing/2014/main" id="{00000000-0008-0000-0F00-00000B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0" name="テキスト ボックス 779">
          <a:extLst>
            <a:ext uri="{FF2B5EF4-FFF2-40B4-BE49-F238E27FC236}">
              <a16:creationId xmlns:a16="http://schemas.microsoft.com/office/drawing/2014/main" id="{00000000-0008-0000-0F00-00000C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1" name="直線コネクタ 780">
          <a:extLst>
            <a:ext uri="{FF2B5EF4-FFF2-40B4-BE49-F238E27FC236}">
              <a16:creationId xmlns:a16="http://schemas.microsoft.com/office/drawing/2014/main" id="{00000000-0008-0000-0F00-00000D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2" name="直線コネクタ 781">
          <a:extLst>
            <a:ext uri="{FF2B5EF4-FFF2-40B4-BE49-F238E27FC236}">
              <a16:creationId xmlns:a16="http://schemas.microsoft.com/office/drawing/2014/main" id="{00000000-0008-0000-0F00-00000E03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3" name="テキスト ボックス 782">
          <a:extLst>
            <a:ext uri="{FF2B5EF4-FFF2-40B4-BE49-F238E27FC236}">
              <a16:creationId xmlns:a16="http://schemas.microsoft.com/office/drawing/2014/main" id="{00000000-0008-0000-0F00-00000F03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4" name="直線コネクタ 783">
          <a:extLst>
            <a:ext uri="{FF2B5EF4-FFF2-40B4-BE49-F238E27FC236}">
              <a16:creationId xmlns:a16="http://schemas.microsoft.com/office/drawing/2014/main" id="{00000000-0008-0000-0F00-00001003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5" name="テキスト ボックス 784">
          <a:extLst>
            <a:ext uri="{FF2B5EF4-FFF2-40B4-BE49-F238E27FC236}">
              <a16:creationId xmlns:a16="http://schemas.microsoft.com/office/drawing/2014/main" id="{00000000-0008-0000-0F00-00001103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6" name="直線コネクタ 785">
          <a:extLst>
            <a:ext uri="{FF2B5EF4-FFF2-40B4-BE49-F238E27FC236}">
              <a16:creationId xmlns:a16="http://schemas.microsoft.com/office/drawing/2014/main" id="{00000000-0008-0000-0F00-00001203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87" name="テキスト ボックス 786">
          <a:extLst>
            <a:ext uri="{FF2B5EF4-FFF2-40B4-BE49-F238E27FC236}">
              <a16:creationId xmlns:a16="http://schemas.microsoft.com/office/drawing/2014/main" id="{00000000-0008-0000-0F00-00001303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88" name="直線コネクタ 787">
          <a:extLst>
            <a:ext uri="{FF2B5EF4-FFF2-40B4-BE49-F238E27FC236}">
              <a16:creationId xmlns:a16="http://schemas.microsoft.com/office/drawing/2014/main" id="{00000000-0008-0000-0F00-000014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89" name="テキスト ボックス 788">
          <a:extLst>
            <a:ext uri="{FF2B5EF4-FFF2-40B4-BE49-F238E27FC236}">
              <a16:creationId xmlns:a16="http://schemas.microsoft.com/office/drawing/2014/main" id="{00000000-0008-0000-0F00-000015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0" name="直線コネクタ 789">
          <a:extLst>
            <a:ext uri="{FF2B5EF4-FFF2-40B4-BE49-F238E27FC236}">
              <a16:creationId xmlns:a16="http://schemas.microsoft.com/office/drawing/2014/main" id="{00000000-0008-0000-0F00-000016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1" name="テキスト ボックス 790">
          <a:extLst>
            <a:ext uri="{FF2B5EF4-FFF2-40B4-BE49-F238E27FC236}">
              <a16:creationId xmlns:a16="http://schemas.microsoft.com/office/drawing/2014/main" id="{00000000-0008-0000-0F00-000017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2" name="【消防施設】&#10;一人当たり面積グラフ枠">
          <a:extLst>
            <a:ext uri="{FF2B5EF4-FFF2-40B4-BE49-F238E27FC236}">
              <a16:creationId xmlns:a16="http://schemas.microsoft.com/office/drawing/2014/main" id="{00000000-0008-0000-0F00-000018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100736</xdr:rowOff>
    </xdr:from>
    <xdr:to>
      <xdr:col>116</xdr:col>
      <xdr:colOff>62864</xdr:colOff>
      <xdr:row>86</xdr:row>
      <xdr:rowOff>27584</xdr:rowOff>
    </xdr:to>
    <xdr:cxnSp macro="">
      <xdr:nvCxnSpPr>
        <xdr:cNvPr id="793" name="直線コネクタ 792">
          <a:extLst>
            <a:ext uri="{FF2B5EF4-FFF2-40B4-BE49-F238E27FC236}">
              <a16:creationId xmlns:a16="http://schemas.microsoft.com/office/drawing/2014/main" id="{00000000-0008-0000-0F00-000019030000}"/>
            </a:ext>
          </a:extLst>
        </xdr:cNvPr>
        <xdr:cNvCxnSpPr/>
      </xdr:nvCxnSpPr>
      <xdr:spPr>
        <a:xfrm flipV="1">
          <a:off x="22160864" y="13473836"/>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31411</xdr:rowOff>
    </xdr:from>
    <xdr:ext cx="469744" cy="259045"/>
    <xdr:sp macro="" textlink="">
      <xdr:nvSpPr>
        <xdr:cNvPr id="794" name="【消防施設】&#10;一人当たり面積最小値テキスト">
          <a:extLst>
            <a:ext uri="{FF2B5EF4-FFF2-40B4-BE49-F238E27FC236}">
              <a16:creationId xmlns:a16="http://schemas.microsoft.com/office/drawing/2014/main" id="{00000000-0008-0000-0F00-00001A030000}"/>
            </a:ext>
          </a:extLst>
        </xdr:cNvPr>
        <xdr:cNvSpPr txBox="1"/>
      </xdr:nvSpPr>
      <xdr:spPr>
        <a:xfrm>
          <a:off x="22199600" y="1477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27584</xdr:rowOff>
    </xdr:from>
    <xdr:to>
      <xdr:col>116</xdr:col>
      <xdr:colOff>152400</xdr:colOff>
      <xdr:row>86</xdr:row>
      <xdr:rowOff>27584</xdr:rowOff>
    </xdr:to>
    <xdr:cxnSp macro="">
      <xdr:nvCxnSpPr>
        <xdr:cNvPr id="795" name="直線コネクタ 794">
          <a:extLst>
            <a:ext uri="{FF2B5EF4-FFF2-40B4-BE49-F238E27FC236}">
              <a16:creationId xmlns:a16="http://schemas.microsoft.com/office/drawing/2014/main" id="{00000000-0008-0000-0F00-00001B030000}"/>
            </a:ext>
          </a:extLst>
        </xdr:cNvPr>
        <xdr:cNvCxnSpPr/>
      </xdr:nvCxnSpPr>
      <xdr:spPr>
        <a:xfrm>
          <a:off x="22072600" y="1477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47413</xdr:rowOff>
    </xdr:from>
    <xdr:ext cx="469744" cy="259045"/>
    <xdr:sp macro="" textlink="">
      <xdr:nvSpPr>
        <xdr:cNvPr id="796" name="【消防施設】&#10;一人当たり面積最大値テキスト">
          <a:extLst>
            <a:ext uri="{FF2B5EF4-FFF2-40B4-BE49-F238E27FC236}">
              <a16:creationId xmlns:a16="http://schemas.microsoft.com/office/drawing/2014/main" id="{00000000-0008-0000-0F00-00001C030000}"/>
            </a:ext>
          </a:extLst>
        </xdr:cNvPr>
        <xdr:cNvSpPr txBox="1"/>
      </xdr:nvSpPr>
      <xdr:spPr>
        <a:xfrm>
          <a:off x="22199600" y="1324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100736</xdr:rowOff>
    </xdr:from>
    <xdr:to>
      <xdr:col>116</xdr:col>
      <xdr:colOff>152400</xdr:colOff>
      <xdr:row>78</xdr:row>
      <xdr:rowOff>100736</xdr:rowOff>
    </xdr:to>
    <xdr:cxnSp macro="">
      <xdr:nvCxnSpPr>
        <xdr:cNvPr id="797" name="直線コネクタ 796">
          <a:extLst>
            <a:ext uri="{FF2B5EF4-FFF2-40B4-BE49-F238E27FC236}">
              <a16:creationId xmlns:a16="http://schemas.microsoft.com/office/drawing/2014/main" id="{00000000-0008-0000-0F00-00001D030000}"/>
            </a:ext>
          </a:extLst>
        </xdr:cNvPr>
        <xdr:cNvCxnSpPr/>
      </xdr:nvCxnSpPr>
      <xdr:spPr>
        <a:xfrm>
          <a:off x="22072600" y="13473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55897</xdr:rowOff>
    </xdr:from>
    <xdr:ext cx="469744" cy="259045"/>
    <xdr:sp macro="" textlink="">
      <xdr:nvSpPr>
        <xdr:cNvPr id="798" name="【消防施設】&#10;一人当たり面積平均値テキスト">
          <a:extLst>
            <a:ext uri="{FF2B5EF4-FFF2-40B4-BE49-F238E27FC236}">
              <a16:creationId xmlns:a16="http://schemas.microsoft.com/office/drawing/2014/main" id="{00000000-0008-0000-0F00-00001E030000}"/>
            </a:ext>
          </a:extLst>
        </xdr:cNvPr>
        <xdr:cNvSpPr txBox="1"/>
      </xdr:nvSpPr>
      <xdr:spPr>
        <a:xfrm>
          <a:off x="22199600" y="14457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33020</xdr:rowOff>
    </xdr:from>
    <xdr:to>
      <xdr:col>116</xdr:col>
      <xdr:colOff>114300</xdr:colOff>
      <xdr:row>85</xdr:row>
      <xdr:rowOff>134620</xdr:rowOff>
    </xdr:to>
    <xdr:sp macro="" textlink="">
      <xdr:nvSpPr>
        <xdr:cNvPr id="799" name="フローチャート: 判断 798">
          <a:extLst>
            <a:ext uri="{FF2B5EF4-FFF2-40B4-BE49-F238E27FC236}">
              <a16:creationId xmlns:a16="http://schemas.microsoft.com/office/drawing/2014/main" id="{00000000-0008-0000-0F00-00001F030000}"/>
            </a:ext>
          </a:extLst>
        </xdr:cNvPr>
        <xdr:cNvSpPr/>
      </xdr:nvSpPr>
      <xdr:spPr>
        <a:xfrm>
          <a:off x="221107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42163</xdr:rowOff>
    </xdr:from>
    <xdr:to>
      <xdr:col>112</xdr:col>
      <xdr:colOff>38100</xdr:colOff>
      <xdr:row>85</xdr:row>
      <xdr:rowOff>143763</xdr:rowOff>
    </xdr:to>
    <xdr:sp macro="" textlink="">
      <xdr:nvSpPr>
        <xdr:cNvPr id="800" name="フローチャート: 判断 799">
          <a:extLst>
            <a:ext uri="{FF2B5EF4-FFF2-40B4-BE49-F238E27FC236}">
              <a16:creationId xmlns:a16="http://schemas.microsoft.com/office/drawing/2014/main" id="{00000000-0008-0000-0F00-000020030000}"/>
            </a:ext>
          </a:extLst>
        </xdr:cNvPr>
        <xdr:cNvSpPr/>
      </xdr:nvSpPr>
      <xdr:spPr>
        <a:xfrm>
          <a:off x="21272500" y="1461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60909</xdr:rowOff>
    </xdr:from>
    <xdr:to>
      <xdr:col>107</xdr:col>
      <xdr:colOff>101600</xdr:colOff>
      <xdr:row>85</xdr:row>
      <xdr:rowOff>162509</xdr:rowOff>
    </xdr:to>
    <xdr:sp macro="" textlink="">
      <xdr:nvSpPr>
        <xdr:cNvPr id="801" name="フローチャート: 判断 800">
          <a:extLst>
            <a:ext uri="{FF2B5EF4-FFF2-40B4-BE49-F238E27FC236}">
              <a16:creationId xmlns:a16="http://schemas.microsoft.com/office/drawing/2014/main" id="{00000000-0008-0000-0F00-000021030000}"/>
            </a:ext>
          </a:extLst>
        </xdr:cNvPr>
        <xdr:cNvSpPr/>
      </xdr:nvSpPr>
      <xdr:spPr>
        <a:xfrm>
          <a:off x="20383500" y="1463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67311</xdr:rowOff>
    </xdr:from>
    <xdr:to>
      <xdr:col>102</xdr:col>
      <xdr:colOff>165100</xdr:colOff>
      <xdr:row>85</xdr:row>
      <xdr:rowOff>168911</xdr:rowOff>
    </xdr:to>
    <xdr:sp macro="" textlink="">
      <xdr:nvSpPr>
        <xdr:cNvPr id="802" name="フローチャート: 判断 801">
          <a:extLst>
            <a:ext uri="{FF2B5EF4-FFF2-40B4-BE49-F238E27FC236}">
              <a16:creationId xmlns:a16="http://schemas.microsoft.com/office/drawing/2014/main" id="{00000000-0008-0000-0F00-000022030000}"/>
            </a:ext>
          </a:extLst>
        </xdr:cNvPr>
        <xdr:cNvSpPr/>
      </xdr:nvSpPr>
      <xdr:spPr>
        <a:xfrm>
          <a:off x="19494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75997</xdr:rowOff>
    </xdr:from>
    <xdr:to>
      <xdr:col>98</xdr:col>
      <xdr:colOff>38100</xdr:colOff>
      <xdr:row>86</xdr:row>
      <xdr:rowOff>6147</xdr:rowOff>
    </xdr:to>
    <xdr:sp macro="" textlink="">
      <xdr:nvSpPr>
        <xdr:cNvPr id="803" name="フローチャート: 判断 802">
          <a:extLst>
            <a:ext uri="{FF2B5EF4-FFF2-40B4-BE49-F238E27FC236}">
              <a16:creationId xmlns:a16="http://schemas.microsoft.com/office/drawing/2014/main" id="{00000000-0008-0000-0F00-000023030000}"/>
            </a:ext>
          </a:extLst>
        </xdr:cNvPr>
        <xdr:cNvSpPr/>
      </xdr:nvSpPr>
      <xdr:spPr>
        <a:xfrm>
          <a:off x="18605500" y="1464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4" name="テキスト ボックス 803">
          <a:extLst>
            <a:ext uri="{FF2B5EF4-FFF2-40B4-BE49-F238E27FC236}">
              <a16:creationId xmlns:a16="http://schemas.microsoft.com/office/drawing/2014/main" id="{00000000-0008-0000-0F00-000024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00000000-0008-0000-0F00-000025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00000000-0008-0000-0F00-000026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00000000-0008-0000-0F00-000027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00000000-0008-0000-0F00-000028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103887</xdr:rowOff>
    </xdr:from>
    <xdr:to>
      <xdr:col>116</xdr:col>
      <xdr:colOff>114300</xdr:colOff>
      <xdr:row>86</xdr:row>
      <xdr:rowOff>34037</xdr:rowOff>
    </xdr:to>
    <xdr:sp macro="" textlink="">
      <xdr:nvSpPr>
        <xdr:cNvPr id="809" name="楕円 808">
          <a:extLst>
            <a:ext uri="{FF2B5EF4-FFF2-40B4-BE49-F238E27FC236}">
              <a16:creationId xmlns:a16="http://schemas.microsoft.com/office/drawing/2014/main" id="{00000000-0008-0000-0F00-000029030000}"/>
            </a:ext>
          </a:extLst>
        </xdr:cNvPr>
        <xdr:cNvSpPr/>
      </xdr:nvSpPr>
      <xdr:spPr>
        <a:xfrm>
          <a:off x="22110700" y="1467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18814</xdr:rowOff>
    </xdr:from>
    <xdr:ext cx="469744" cy="259045"/>
    <xdr:sp macro="" textlink="">
      <xdr:nvSpPr>
        <xdr:cNvPr id="810" name="【消防施設】&#10;一人当たり面積該当値テキスト">
          <a:extLst>
            <a:ext uri="{FF2B5EF4-FFF2-40B4-BE49-F238E27FC236}">
              <a16:creationId xmlns:a16="http://schemas.microsoft.com/office/drawing/2014/main" id="{00000000-0008-0000-0F00-00002A030000}"/>
            </a:ext>
          </a:extLst>
        </xdr:cNvPr>
        <xdr:cNvSpPr txBox="1"/>
      </xdr:nvSpPr>
      <xdr:spPr>
        <a:xfrm>
          <a:off x="22199600" y="1459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105257</xdr:rowOff>
    </xdr:from>
    <xdr:to>
      <xdr:col>112</xdr:col>
      <xdr:colOff>38100</xdr:colOff>
      <xdr:row>86</xdr:row>
      <xdr:rowOff>35407</xdr:rowOff>
    </xdr:to>
    <xdr:sp macro="" textlink="">
      <xdr:nvSpPr>
        <xdr:cNvPr id="811" name="楕円 810">
          <a:extLst>
            <a:ext uri="{FF2B5EF4-FFF2-40B4-BE49-F238E27FC236}">
              <a16:creationId xmlns:a16="http://schemas.microsoft.com/office/drawing/2014/main" id="{00000000-0008-0000-0F00-00002B030000}"/>
            </a:ext>
          </a:extLst>
        </xdr:cNvPr>
        <xdr:cNvSpPr/>
      </xdr:nvSpPr>
      <xdr:spPr>
        <a:xfrm>
          <a:off x="21272500" y="1467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154687</xdr:rowOff>
    </xdr:from>
    <xdr:to>
      <xdr:col>116</xdr:col>
      <xdr:colOff>63500</xdr:colOff>
      <xdr:row>85</xdr:row>
      <xdr:rowOff>156057</xdr:rowOff>
    </xdr:to>
    <xdr:cxnSp macro="">
      <xdr:nvCxnSpPr>
        <xdr:cNvPr id="812" name="直線コネクタ 811">
          <a:extLst>
            <a:ext uri="{FF2B5EF4-FFF2-40B4-BE49-F238E27FC236}">
              <a16:creationId xmlns:a16="http://schemas.microsoft.com/office/drawing/2014/main" id="{00000000-0008-0000-0F00-00002C030000}"/>
            </a:ext>
          </a:extLst>
        </xdr:cNvPr>
        <xdr:cNvCxnSpPr/>
      </xdr:nvCxnSpPr>
      <xdr:spPr>
        <a:xfrm flipV="1">
          <a:off x="21323300" y="14727937"/>
          <a:ext cx="838200" cy="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88798</xdr:rowOff>
    </xdr:from>
    <xdr:to>
      <xdr:col>107</xdr:col>
      <xdr:colOff>101600</xdr:colOff>
      <xdr:row>86</xdr:row>
      <xdr:rowOff>18948</xdr:rowOff>
    </xdr:to>
    <xdr:sp macro="" textlink="">
      <xdr:nvSpPr>
        <xdr:cNvPr id="813" name="楕円 812">
          <a:extLst>
            <a:ext uri="{FF2B5EF4-FFF2-40B4-BE49-F238E27FC236}">
              <a16:creationId xmlns:a16="http://schemas.microsoft.com/office/drawing/2014/main" id="{00000000-0008-0000-0F00-00002D030000}"/>
            </a:ext>
          </a:extLst>
        </xdr:cNvPr>
        <xdr:cNvSpPr/>
      </xdr:nvSpPr>
      <xdr:spPr>
        <a:xfrm>
          <a:off x="20383500" y="1466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139598</xdr:rowOff>
    </xdr:from>
    <xdr:to>
      <xdr:col>111</xdr:col>
      <xdr:colOff>177800</xdr:colOff>
      <xdr:row>85</xdr:row>
      <xdr:rowOff>156057</xdr:rowOff>
    </xdr:to>
    <xdr:cxnSp macro="">
      <xdr:nvCxnSpPr>
        <xdr:cNvPr id="814" name="直線コネクタ 813">
          <a:extLst>
            <a:ext uri="{FF2B5EF4-FFF2-40B4-BE49-F238E27FC236}">
              <a16:creationId xmlns:a16="http://schemas.microsoft.com/office/drawing/2014/main" id="{00000000-0008-0000-0F00-00002E030000}"/>
            </a:ext>
          </a:extLst>
        </xdr:cNvPr>
        <xdr:cNvCxnSpPr/>
      </xdr:nvCxnSpPr>
      <xdr:spPr>
        <a:xfrm>
          <a:off x="20434300" y="14712848"/>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90170</xdr:rowOff>
    </xdr:from>
    <xdr:to>
      <xdr:col>102</xdr:col>
      <xdr:colOff>165100</xdr:colOff>
      <xdr:row>86</xdr:row>
      <xdr:rowOff>20320</xdr:rowOff>
    </xdr:to>
    <xdr:sp macro="" textlink="">
      <xdr:nvSpPr>
        <xdr:cNvPr id="815" name="楕円 814">
          <a:extLst>
            <a:ext uri="{FF2B5EF4-FFF2-40B4-BE49-F238E27FC236}">
              <a16:creationId xmlns:a16="http://schemas.microsoft.com/office/drawing/2014/main" id="{00000000-0008-0000-0F00-00002F030000}"/>
            </a:ext>
          </a:extLst>
        </xdr:cNvPr>
        <xdr:cNvSpPr/>
      </xdr:nvSpPr>
      <xdr:spPr>
        <a:xfrm>
          <a:off x="19494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139598</xdr:rowOff>
    </xdr:from>
    <xdr:to>
      <xdr:col>107</xdr:col>
      <xdr:colOff>50800</xdr:colOff>
      <xdr:row>85</xdr:row>
      <xdr:rowOff>140970</xdr:rowOff>
    </xdr:to>
    <xdr:cxnSp macro="">
      <xdr:nvCxnSpPr>
        <xdr:cNvPr id="816" name="直線コネクタ 815">
          <a:extLst>
            <a:ext uri="{FF2B5EF4-FFF2-40B4-BE49-F238E27FC236}">
              <a16:creationId xmlns:a16="http://schemas.microsoft.com/office/drawing/2014/main" id="{00000000-0008-0000-0F00-000030030000}"/>
            </a:ext>
          </a:extLst>
        </xdr:cNvPr>
        <xdr:cNvCxnSpPr/>
      </xdr:nvCxnSpPr>
      <xdr:spPr>
        <a:xfrm flipV="1">
          <a:off x="19545300" y="14712848"/>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108916</xdr:rowOff>
    </xdr:from>
    <xdr:to>
      <xdr:col>98</xdr:col>
      <xdr:colOff>38100</xdr:colOff>
      <xdr:row>86</xdr:row>
      <xdr:rowOff>39066</xdr:rowOff>
    </xdr:to>
    <xdr:sp macro="" textlink="">
      <xdr:nvSpPr>
        <xdr:cNvPr id="817" name="楕円 816">
          <a:extLst>
            <a:ext uri="{FF2B5EF4-FFF2-40B4-BE49-F238E27FC236}">
              <a16:creationId xmlns:a16="http://schemas.microsoft.com/office/drawing/2014/main" id="{00000000-0008-0000-0F00-000031030000}"/>
            </a:ext>
          </a:extLst>
        </xdr:cNvPr>
        <xdr:cNvSpPr/>
      </xdr:nvSpPr>
      <xdr:spPr>
        <a:xfrm>
          <a:off x="18605500" y="1468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140970</xdr:rowOff>
    </xdr:from>
    <xdr:to>
      <xdr:col>102</xdr:col>
      <xdr:colOff>114300</xdr:colOff>
      <xdr:row>85</xdr:row>
      <xdr:rowOff>159716</xdr:rowOff>
    </xdr:to>
    <xdr:cxnSp macro="">
      <xdr:nvCxnSpPr>
        <xdr:cNvPr id="818" name="直線コネクタ 817">
          <a:extLst>
            <a:ext uri="{FF2B5EF4-FFF2-40B4-BE49-F238E27FC236}">
              <a16:creationId xmlns:a16="http://schemas.microsoft.com/office/drawing/2014/main" id="{00000000-0008-0000-0F00-000032030000}"/>
            </a:ext>
          </a:extLst>
        </xdr:cNvPr>
        <xdr:cNvCxnSpPr/>
      </xdr:nvCxnSpPr>
      <xdr:spPr>
        <a:xfrm flipV="1">
          <a:off x="18656300" y="14714220"/>
          <a:ext cx="889000" cy="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160290</xdr:rowOff>
    </xdr:from>
    <xdr:ext cx="469744" cy="259045"/>
    <xdr:sp macro="" textlink="">
      <xdr:nvSpPr>
        <xdr:cNvPr id="819" name="n_1aveValue【消防施設】&#10;一人当たり面積">
          <a:extLst>
            <a:ext uri="{FF2B5EF4-FFF2-40B4-BE49-F238E27FC236}">
              <a16:creationId xmlns:a16="http://schemas.microsoft.com/office/drawing/2014/main" id="{00000000-0008-0000-0F00-000033030000}"/>
            </a:ext>
          </a:extLst>
        </xdr:cNvPr>
        <xdr:cNvSpPr txBox="1"/>
      </xdr:nvSpPr>
      <xdr:spPr>
        <a:xfrm>
          <a:off x="21075727" y="1439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7586</xdr:rowOff>
    </xdr:from>
    <xdr:ext cx="469744" cy="259045"/>
    <xdr:sp macro="" textlink="">
      <xdr:nvSpPr>
        <xdr:cNvPr id="820" name="n_2aveValue【消防施設】&#10;一人当たり面積">
          <a:extLst>
            <a:ext uri="{FF2B5EF4-FFF2-40B4-BE49-F238E27FC236}">
              <a16:creationId xmlns:a16="http://schemas.microsoft.com/office/drawing/2014/main" id="{00000000-0008-0000-0F00-000034030000}"/>
            </a:ext>
          </a:extLst>
        </xdr:cNvPr>
        <xdr:cNvSpPr txBox="1"/>
      </xdr:nvSpPr>
      <xdr:spPr>
        <a:xfrm>
          <a:off x="20199427" y="1440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13988</xdr:rowOff>
    </xdr:from>
    <xdr:ext cx="469744" cy="259045"/>
    <xdr:sp macro="" textlink="">
      <xdr:nvSpPr>
        <xdr:cNvPr id="821" name="n_3aveValue【消防施設】&#10;一人当たり面積">
          <a:extLst>
            <a:ext uri="{FF2B5EF4-FFF2-40B4-BE49-F238E27FC236}">
              <a16:creationId xmlns:a16="http://schemas.microsoft.com/office/drawing/2014/main" id="{00000000-0008-0000-0F00-000035030000}"/>
            </a:ext>
          </a:extLst>
        </xdr:cNvPr>
        <xdr:cNvSpPr txBox="1"/>
      </xdr:nvSpPr>
      <xdr:spPr>
        <a:xfrm>
          <a:off x="19310427" y="1441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22674</xdr:rowOff>
    </xdr:from>
    <xdr:ext cx="469744" cy="259045"/>
    <xdr:sp macro="" textlink="">
      <xdr:nvSpPr>
        <xdr:cNvPr id="822" name="n_4aveValue【消防施設】&#10;一人当たり面積">
          <a:extLst>
            <a:ext uri="{FF2B5EF4-FFF2-40B4-BE49-F238E27FC236}">
              <a16:creationId xmlns:a16="http://schemas.microsoft.com/office/drawing/2014/main" id="{00000000-0008-0000-0F00-000036030000}"/>
            </a:ext>
          </a:extLst>
        </xdr:cNvPr>
        <xdr:cNvSpPr txBox="1"/>
      </xdr:nvSpPr>
      <xdr:spPr>
        <a:xfrm>
          <a:off x="18421427" y="1442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26534</xdr:rowOff>
    </xdr:from>
    <xdr:ext cx="469744" cy="259045"/>
    <xdr:sp macro="" textlink="">
      <xdr:nvSpPr>
        <xdr:cNvPr id="823" name="n_1mainValue【消防施設】&#10;一人当たり面積">
          <a:extLst>
            <a:ext uri="{FF2B5EF4-FFF2-40B4-BE49-F238E27FC236}">
              <a16:creationId xmlns:a16="http://schemas.microsoft.com/office/drawing/2014/main" id="{00000000-0008-0000-0F00-000037030000}"/>
            </a:ext>
          </a:extLst>
        </xdr:cNvPr>
        <xdr:cNvSpPr txBox="1"/>
      </xdr:nvSpPr>
      <xdr:spPr>
        <a:xfrm>
          <a:off x="21075727" y="1477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10075</xdr:rowOff>
    </xdr:from>
    <xdr:ext cx="469744" cy="259045"/>
    <xdr:sp macro="" textlink="">
      <xdr:nvSpPr>
        <xdr:cNvPr id="824" name="n_2mainValue【消防施設】&#10;一人当たり面積">
          <a:extLst>
            <a:ext uri="{FF2B5EF4-FFF2-40B4-BE49-F238E27FC236}">
              <a16:creationId xmlns:a16="http://schemas.microsoft.com/office/drawing/2014/main" id="{00000000-0008-0000-0F00-000038030000}"/>
            </a:ext>
          </a:extLst>
        </xdr:cNvPr>
        <xdr:cNvSpPr txBox="1"/>
      </xdr:nvSpPr>
      <xdr:spPr>
        <a:xfrm>
          <a:off x="20199427" y="14754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11447</xdr:rowOff>
    </xdr:from>
    <xdr:ext cx="469744" cy="259045"/>
    <xdr:sp macro="" textlink="">
      <xdr:nvSpPr>
        <xdr:cNvPr id="825" name="n_3mainValue【消防施設】&#10;一人当たり面積">
          <a:extLst>
            <a:ext uri="{FF2B5EF4-FFF2-40B4-BE49-F238E27FC236}">
              <a16:creationId xmlns:a16="http://schemas.microsoft.com/office/drawing/2014/main" id="{00000000-0008-0000-0F00-000039030000}"/>
            </a:ext>
          </a:extLst>
        </xdr:cNvPr>
        <xdr:cNvSpPr txBox="1"/>
      </xdr:nvSpPr>
      <xdr:spPr>
        <a:xfrm>
          <a:off x="19310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30193</xdr:rowOff>
    </xdr:from>
    <xdr:ext cx="469744" cy="259045"/>
    <xdr:sp macro="" textlink="">
      <xdr:nvSpPr>
        <xdr:cNvPr id="826" name="n_4mainValue【消防施設】&#10;一人当たり面積">
          <a:extLst>
            <a:ext uri="{FF2B5EF4-FFF2-40B4-BE49-F238E27FC236}">
              <a16:creationId xmlns:a16="http://schemas.microsoft.com/office/drawing/2014/main" id="{00000000-0008-0000-0F00-00003A030000}"/>
            </a:ext>
          </a:extLst>
        </xdr:cNvPr>
        <xdr:cNvSpPr txBox="1"/>
      </xdr:nvSpPr>
      <xdr:spPr>
        <a:xfrm>
          <a:off x="18421427" y="14774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7" name="正方形/長方形 826">
          <a:extLst>
            <a:ext uri="{FF2B5EF4-FFF2-40B4-BE49-F238E27FC236}">
              <a16:creationId xmlns:a16="http://schemas.microsoft.com/office/drawing/2014/main" id="{00000000-0008-0000-0F00-00003B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8" name="正方形/長方形 827">
          <a:extLst>
            <a:ext uri="{FF2B5EF4-FFF2-40B4-BE49-F238E27FC236}">
              <a16:creationId xmlns:a16="http://schemas.microsoft.com/office/drawing/2014/main" id="{00000000-0008-0000-0F00-00003C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9" name="正方形/長方形 828">
          <a:extLst>
            <a:ext uri="{FF2B5EF4-FFF2-40B4-BE49-F238E27FC236}">
              <a16:creationId xmlns:a16="http://schemas.microsoft.com/office/drawing/2014/main" id="{00000000-0008-0000-0F00-00003D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0" name="正方形/長方形 829">
          <a:extLst>
            <a:ext uri="{FF2B5EF4-FFF2-40B4-BE49-F238E27FC236}">
              <a16:creationId xmlns:a16="http://schemas.microsoft.com/office/drawing/2014/main" id="{00000000-0008-0000-0F00-00003E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1" name="正方形/長方形 830">
          <a:extLst>
            <a:ext uri="{FF2B5EF4-FFF2-40B4-BE49-F238E27FC236}">
              <a16:creationId xmlns:a16="http://schemas.microsoft.com/office/drawing/2014/main" id="{00000000-0008-0000-0F00-00003F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2" name="正方形/長方形 831">
          <a:extLst>
            <a:ext uri="{FF2B5EF4-FFF2-40B4-BE49-F238E27FC236}">
              <a16:creationId xmlns:a16="http://schemas.microsoft.com/office/drawing/2014/main" id="{00000000-0008-0000-0F00-000040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3" name="正方形/長方形 832">
          <a:extLst>
            <a:ext uri="{FF2B5EF4-FFF2-40B4-BE49-F238E27FC236}">
              <a16:creationId xmlns:a16="http://schemas.microsoft.com/office/drawing/2014/main" id="{00000000-0008-0000-0F00-000041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4" name="正方形/長方形 833">
          <a:extLst>
            <a:ext uri="{FF2B5EF4-FFF2-40B4-BE49-F238E27FC236}">
              <a16:creationId xmlns:a16="http://schemas.microsoft.com/office/drawing/2014/main" id="{00000000-0008-0000-0F00-000042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5" name="テキスト ボックス 834">
          <a:extLst>
            <a:ext uri="{FF2B5EF4-FFF2-40B4-BE49-F238E27FC236}">
              <a16:creationId xmlns:a16="http://schemas.microsoft.com/office/drawing/2014/main" id="{00000000-0008-0000-0F00-000043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6" name="直線コネクタ 835">
          <a:extLst>
            <a:ext uri="{FF2B5EF4-FFF2-40B4-BE49-F238E27FC236}">
              <a16:creationId xmlns:a16="http://schemas.microsoft.com/office/drawing/2014/main" id="{00000000-0008-0000-0F00-000044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7" name="テキスト ボックス 836">
          <a:extLst>
            <a:ext uri="{FF2B5EF4-FFF2-40B4-BE49-F238E27FC236}">
              <a16:creationId xmlns:a16="http://schemas.microsoft.com/office/drawing/2014/main" id="{00000000-0008-0000-0F00-000045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8" name="直線コネクタ 837">
          <a:extLst>
            <a:ext uri="{FF2B5EF4-FFF2-40B4-BE49-F238E27FC236}">
              <a16:creationId xmlns:a16="http://schemas.microsoft.com/office/drawing/2014/main" id="{00000000-0008-0000-0F00-000046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9" name="テキスト ボックス 838">
          <a:extLst>
            <a:ext uri="{FF2B5EF4-FFF2-40B4-BE49-F238E27FC236}">
              <a16:creationId xmlns:a16="http://schemas.microsoft.com/office/drawing/2014/main" id="{00000000-0008-0000-0F00-000047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0" name="直線コネクタ 839">
          <a:extLst>
            <a:ext uri="{FF2B5EF4-FFF2-40B4-BE49-F238E27FC236}">
              <a16:creationId xmlns:a16="http://schemas.microsoft.com/office/drawing/2014/main" id="{00000000-0008-0000-0F00-000048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1" name="テキスト ボックス 840">
          <a:extLst>
            <a:ext uri="{FF2B5EF4-FFF2-40B4-BE49-F238E27FC236}">
              <a16:creationId xmlns:a16="http://schemas.microsoft.com/office/drawing/2014/main" id="{00000000-0008-0000-0F00-000049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2" name="直線コネクタ 841">
          <a:extLst>
            <a:ext uri="{FF2B5EF4-FFF2-40B4-BE49-F238E27FC236}">
              <a16:creationId xmlns:a16="http://schemas.microsoft.com/office/drawing/2014/main" id="{00000000-0008-0000-0F00-00004A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3" name="テキスト ボックス 842">
          <a:extLst>
            <a:ext uri="{FF2B5EF4-FFF2-40B4-BE49-F238E27FC236}">
              <a16:creationId xmlns:a16="http://schemas.microsoft.com/office/drawing/2014/main" id="{00000000-0008-0000-0F00-00004B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4" name="直線コネクタ 843">
          <a:extLst>
            <a:ext uri="{FF2B5EF4-FFF2-40B4-BE49-F238E27FC236}">
              <a16:creationId xmlns:a16="http://schemas.microsoft.com/office/drawing/2014/main" id="{00000000-0008-0000-0F00-00004C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5" name="テキスト ボックス 844">
          <a:extLst>
            <a:ext uri="{FF2B5EF4-FFF2-40B4-BE49-F238E27FC236}">
              <a16:creationId xmlns:a16="http://schemas.microsoft.com/office/drawing/2014/main" id="{00000000-0008-0000-0F00-00004D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6" name="直線コネクタ 845">
          <a:extLst>
            <a:ext uri="{FF2B5EF4-FFF2-40B4-BE49-F238E27FC236}">
              <a16:creationId xmlns:a16="http://schemas.microsoft.com/office/drawing/2014/main" id="{00000000-0008-0000-0F00-00004E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7" name="テキスト ボックス 846">
          <a:extLst>
            <a:ext uri="{FF2B5EF4-FFF2-40B4-BE49-F238E27FC236}">
              <a16:creationId xmlns:a16="http://schemas.microsoft.com/office/drawing/2014/main" id="{00000000-0008-0000-0F00-00004F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8" name="直線コネクタ 847">
          <a:extLst>
            <a:ext uri="{FF2B5EF4-FFF2-40B4-BE49-F238E27FC236}">
              <a16:creationId xmlns:a16="http://schemas.microsoft.com/office/drawing/2014/main" id="{00000000-0008-0000-0F00-000050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9" name="テキスト ボックス 848">
          <a:extLst>
            <a:ext uri="{FF2B5EF4-FFF2-40B4-BE49-F238E27FC236}">
              <a16:creationId xmlns:a16="http://schemas.microsoft.com/office/drawing/2014/main" id="{00000000-0008-0000-0F00-000051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0" name="直線コネクタ 849">
          <a:extLst>
            <a:ext uri="{FF2B5EF4-FFF2-40B4-BE49-F238E27FC236}">
              <a16:creationId xmlns:a16="http://schemas.microsoft.com/office/drawing/2014/main" id="{00000000-0008-0000-0F00-000052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1" name="【庁舎】&#10;有形固定資産減価償却率グラフ枠">
          <a:extLst>
            <a:ext uri="{FF2B5EF4-FFF2-40B4-BE49-F238E27FC236}">
              <a16:creationId xmlns:a16="http://schemas.microsoft.com/office/drawing/2014/main" id="{00000000-0008-0000-0F00-000053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25581</xdr:rowOff>
    </xdr:to>
    <xdr:cxnSp macro="">
      <xdr:nvCxnSpPr>
        <xdr:cNvPr id="852" name="直線コネクタ 851">
          <a:extLst>
            <a:ext uri="{FF2B5EF4-FFF2-40B4-BE49-F238E27FC236}">
              <a16:creationId xmlns:a16="http://schemas.microsoft.com/office/drawing/2014/main" id="{00000000-0008-0000-0F00-000054030000}"/>
            </a:ext>
          </a:extLst>
        </xdr:cNvPr>
        <xdr:cNvCxnSpPr/>
      </xdr:nvCxnSpPr>
      <xdr:spPr>
        <a:xfrm flipV="1">
          <a:off x="16318864" y="17090571"/>
          <a:ext cx="0" cy="1623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29408</xdr:rowOff>
    </xdr:from>
    <xdr:ext cx="405111" cy="259045"/>
    <xdr:sp macro="" textlink="">
      <xdr:nvSpPr>
        <xdr:cNvPr id="853" name="【庁舎】&#10;有形固定資産減価償却率最小値テキスト">
          <a:extLst>
            <a:ext uri="{FF2B5EF4-FFF2-40B4-BE49-F238E27FC236}">
              <a16:creationId xmlns:a16="http://schemas.microsoft.com/office/drawing/2014/main" id="{00000000-0008-0000-0F00-000055030000}"/>
            </a:ext>
          </a:extLst>
        </xdr:cNvPr>
        <xdr:cNvSpPr txBox="1"/>
      </xdr:nvSpPr>
      <xdr:spPr>
        <a:xfrm>
          <a:off x="16357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25581</xdr:rowOff>
    </xdr:from>
    <xdr:to>
      <xdr:col>86</xdr:col>
      <xdr:colOff>25400</xdr:colOff>
      <xdr:row>109</xdr:row>
      <xdr:rowOff>25581</xdr:rowOff>
    </xdr:to>
    <xdr:cxnSp macro="">
      <xdr:nvCxnSpPr>
        <xdr:cNvPr id="854" name="直線コネクタ 853">
          <a:extLst>
            <a:ext uri="{FF2B5EF4-FFF2-40B4-BE49-F238E27FC236}">
              <a16:creationId xmlns:a16="http://schemas.microsoft.com/office/drawing/2014/main" id="{00000000-0008-0000-0F00-000056030000}"/>
            </a:ext>
          </a:extLst>
        </xdr:cNvPr>
        <xdr:cNvCxnSpPr/>
      </xdr:nvCxnSpPr>
      <xdr:spPr>
        <a:xfrm>
          <a:off x="16230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855" name="【庁舎】&#10;有形固定資産減価償却率最大値テキスト">
          <a:extLst>
            <a:ext uri="{FF2B5EF4-FFF2-40B4-BE49-F238E27FC236}">
              <a16:creationId xmlns:a16="http://schemas.microsoft.com/office/drawing/2014/main" id="{00000000-0008-0000-0F00-000057030000}"/>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856" name="直線コネクタ 855">
          <a:extLst>
            <a:ext uri="{FF2B5EF4-FFF2-40B4-BE49-F238E27FC236}">
              <a16:creationId xmlns:a16="http://schemas.microsoft.com/office/drawing/2014/main" id="{00000000-0008-0000-0F00-00005803000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146248</xdr:rowOff>
    </xdr:from>
    <xdr:ext cx="405111" cy="259045"/>
    <xdr:sp macro="" textlink="">
      <xdr:nvSpPr>
        <xdr:cNvPr id="857" name="【庁舎】&#10;有形固定資産減価償却率平均値テキスト">
          <a:extLst>
            <a:ext uri="{FF2B5EF4-FFF2-40B4-BE49-F238E27FC236}">
              <a16:creationId xmlns:a16="http://schemas.microsoft.com/office/drawing/2014/main" id="{00000000-0008-0000-0F00-000059030000}"/>
            </a:ext>
          </a:extLst>
        </xdr:cNvPr>
        <xdr:cNvSpPr txBox="1"/>
      </xdr:nvSpPr>
      <xdr:spPr>
        <a:xfrm>
          <a:off x="16357600" y="178055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123371</xdr:rowOff>
    </xdr:from>
    <xdr:to>
      <xdr:col>85</xdr:col>
      <xdr:colOff>177800</xdr:colOff>
      <xdr:row>105</xdr:row>
      <xdr:rowOff>53521</xdr:rowOff>
    </xdr:to>
    <xdr:sp macro="" textlink="">
      <xdr:nvSpPr>
        <xdr:cNvPr id="858" name="フローチャート: 判断 857">
          <a:extLst>
            <a:ext uri="{FF2B5EF4-FFF2-40B4-BE49-F238E27FC236}">
              <a16:creationId xmlns:a16="http://schemas.microsoft.com/office/drawing/2014/main" id="{00000000-0008-0000-0F00-00005A030000}"/>
            </a:ext>
          </a:extLst>
        </xdr:cNvPr>
        <xdr:cNvSpPr/>
      </xdr:nvSpPr>
      <xdr:spPr>
        <a:xfrm>
          <a:off x="162687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115207</xdr:rowOff>
    </xdr:from>
    <xdr:to>
      <xdr:col>81</xdr:col>
      <xdr:colOff>101600</xdr:colOff>
      <xdr:row>105</xdr:row>
      <xdr:rowOff>45357</xdr:rowOff>
    </xdr:to>
    <xdr:sp macro="" textlink="">
      <xdr:nvSpPr>
        <xdr:cNvPr id="859" name="フローチャート: 判断 858">
          <a:extLst>
            <a:ext uri="{FF2B5EF4-FFF2-40B4-BE49-F238E27FC236}">
              <a16:creationId xmlns:a16="http://schemas.microsoft.com/office/drawing/2014/main" id="{00000000-0008-0000-0F00-00005B030000}"/>
            </a:ext>
          </a:extLst>
        </xdr:cNvPr>
        <xdr:cNvSpPr/>
      </xdr:nvSpPr>
      <xdr:spPr>
        <a:xfrm>
          <a:off x="154305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108676</xdr:rowOff>
    </xdr:from>
    <xdr:to>
      <xdr:col>76</xdr:col>
      <xdr:colOff>165100</xdr:colOff>
      <xdr:row>105</xdr:row>
      <xdr:rowOff>38826</xdr:rowOff>
    </xdr:to>
    <xdr:sp macro="" textlink="">
      <xdr:nvSpPr>
        <xdr:cNvPr id="860" name="フローチャート: 判断 859">
          <a:extLst>
            <a:ext uri="{FF2B5EF4-FFF2-40B4-BE49-F238E27FC236}">
              <a16:creationId xmlns:a16="http://schemas.microsoft.com/office/drawing/2014/main" id="{00000000-0008-0000-0F00-00005C030000}"/>
            </a:ext>
          </a:extLst>
        </xdr:cNvPr>
        <xdr:cNvSpPr/>
      </xdr:nvSpPr>
      <xdr:spPr>
        <a:xfrm>
          <a:off x="14541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93980</xdr:rowOff>
    </xdr:from>
    <xdr:to>
      <xdr:col>72</xdr:col>
      <xdr:colOff>38100</xdr:colOff>
      <xdr:row>105</xdr:row>
      <xdr:rowOff>24130</xdr:rowOff>
    </xdr:to>
    <xdr:sp macro="" textlink="">
      <xdr:nvSpPr>
        <xdr:cNvPr id="861" name="フローチャート: 判断 860">
          <a:extLst>
            <a:ext uri="{FF2B5EF4-FFF2-40B4-BE49-F238E27FC236}">
              <a16:creationId xmlns:a16="http://schemas.microsoft.com/office/drawing/2014/main" id="{00000000-0008-0000-0F00-00005D030000}"/>
            </a:ext>
          </a:extLst>
        </xdr:cNvPr>
        <xdr:cNvSpPr/>
      </xdr:nvSpPr>
      <xdr:spPr>
        <a:xfrm>
          <a:off x="13652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43362</xdr:rowOff>
    </xdr:from>
    <xdr:to>
      <xdr:col>67</xdr:col>
      <xdr:colOff>101600</xdr:colOff>
      <xdr:row>104</xdr:row>
      <xdr:rowOff>144962</xdr:rowOff>
    </xdr:to>
    <xdr:sp macro="" textlink="">
      <xdr:nvSpPr>
        <xdr:cNvPr id="862" name="フローチャート: 判断 861">
          <a:extLst>
            <a:ext uri="{FF2B5EF4-FFF2-40B4-BE49-F238E27FC236}">
              <a16:creationId xmlns:a16="http://schemas.microsoft.com/office/drawing/2014/main" id="{00000000-0008-0000-0F00-00005E030000}"/>
            </a:ext>
          </a:extLst>
        </xdr:cNvPr>
        <xdr:cNvSpPr/>
      </xdr:nvSpPr>
      <xdr:spPr>
        <a:xfrm>
          <a:off x="12763500" y="1787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00000000-0008-0000-0F00-00005F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00000000-0008-0000-0F00-000060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00000000-0008-0000-0F00-000061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00000000-0008-0000-0F00-000062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00000000-0008-0000-0F00-000063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115207</xdr:rowOff>
    </xdr:from>
    <xdr:to>
      <xdr:col>85</xdr:col>
      <xdr:colOff>177800</xdr:colOff>
      <xdr:row>106</xdr:row>
      <xdr:rowOff>45357</xdr:rowOff>
    </xdr:to>
    <xdr:sp macro="" textlink="">
      <xdr:nvSpPr>
        <xdr:cNvPr id="868" name="楕円 867">
          <a:extLst>
            <a:ext uri="{FF2B5EF4-FFF2-40B4-BE49-F238E27FC236}">
              <a16:creationId xmlns:a16="http://schemas.microsoft.com/office/drawing/2014/main" id="{00000000-0008-0000-0F00-000064030000}"/>
            </a:ext>
          </a:extLst>
        </xdr:cNvPr>
        <xdr:cNvSpPr/>
      </xdr:nvSpPr>
      <xdr:spPr>
        <a:xfrm>
          <a:off x="162687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93634</xdr:rowOff>
    </xdr:from>
    <xdr:ext cx="405111" cy="259045"/>
    <xdr:sp macro="" textlink="">
      <xdr:nvSpPr>
        <xdr:cNvPr id="869" name="【庁舎】&#10;有形固定資産減価償却率該当値テキスト">
          <a:extLst>
            <a:ext uri="{FF2B5EF4-FFF2-40B4-BE49-F238E27FC236}">
              <a16:creationId xmlns:a16="http://schemas.microsoft.com/office/drawing/2014/main" id="{00000000-0008-0000-0F00-000065030000}"/>
            </a:ext>
          </a:extLst>
        </xdr:cNvPr>
        <xdr:cNvSpPr txBox="1"/>
      </xdr:nvSpPr>
      <xdr:spPr>
        <a:xfrm>
          <a:off x="16357600" y="1809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126637</xdr:rowOff>
    </xdr:from>
    <xdr:to>
      <xdr:col>81</xdr:col>
      <xdr:colOff>101600</xdr:colOff>
      <xdr:row>107</xdr:row>
      <xdr:rowOff>56787</xdr:rowOff>
    </xdr:to>
    <xdr:sp macro="" textlink="">
      <xdr:nvSpPr>
        <xdr:cNvPr id="870" name="楕円 869">
          <a:extLst>
            <a:ext uri="{FF2B5EF4-FFF2-40B4-BE49-F238E27FC236}">
              <a16:creationId xmlns:a16="http://schemas.microsoft.com/office/drawing/2014/main" id="{00000000-0008-0000-0F00-000066030000}"/>
            </a:ext>
          </a:extLst>
        </xdr:cNvPr>
        <xdr:cNvSpPr/>
      </xdr:nvSpPr>
      <xdr:spPr>
        <a:xfrm>
          <a:off x="15430500" y="183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166007</xdr:rowOff>
    </xdr:from>
    <xdr:to>
      <xdr:col>85</xdr:col>
      <xdr:colOff>127000</xdr:colOff>
      <xdr:row>107</xdr:row>
      <xdr:rowOff>5987</xdr:rowOff>
    </xdr:to>
    <xdr:cxnSp macro="">
      <xdr:nvCxnSpPr>
        <xdr:cNvPr id="871" name="直線コネクタ 870">
          <a:extLst>
            <a:ext uri="{FF2B5EF4-FFF2-40B4-BE49-F238E27FC236}">
              <a16:creationId xmlns:a16="http://schemas.microsoft.com/office/drawing/2014/main" id="{00000000-0008-0000-0F00-000067030000}"/>
            </a:ext>
          </a:extLst>
        </xdr:cNvPr>
        <xdr:cNvCxnSpPr/>
      </xdr:nvCxnSpPr>
      <xdr:spPr>
        <a:xfrm flipV="1">
          <a:off x="15481300" y="18168257"/>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100512</xdr:rowOff>
    </xdr:from>
    <xdr:to>
      <xdr:col>76</xdr:col>
      <xdr:colOff>165100</xdr:colOff>
      <xdr:row>107</xdr:row>
      <xdr:rowOff>30662</xdr:rowOff>
    </xdr:to>
    <xdr:sp macro="" textlink="">
      <xdr:nvSpPr>
        <xdr:cNvPr id="872" name="楕円 871">
          <a:extLst>
            <a:ext uri="{FF2B5EF4-FFF2-40B4-BE49-F238E27FC236}">
              <a16:creationId xmlns:a16="http://schemas.microsoft.com/office/drawing/2014/main" id="{00000000-0008-0000-0F00-000068030000}"/>
            </a:ext>
          </a:extLst>
        </xdr:cNvPr>
        <xdr:cNvSpPr/>
      </xdr:nvSpPr>
      <xdr:spPr>
        <a:xfrm>
          <a:off x="145415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151312</xdr:rowOff>
    </xdr:from>
    <xdr:to>
      <xdr:col>81</xdr:col>
      <xdr:colOff>50800</xdr:colOff>
      <xdr:row>107</xdr:row>
      <xdr:rowOff>5987</xdr:rowOff>
    </xdr:to>
    <xdr:cxnSp macro="">
      <xdr:nvCxnSpPr>
        <xdr:cNvPr id="873" name="直線コネクタ 872">
          <a:extLst>
            <a:ext uri="{FF2B5EF4-FFF2-40B4-BE49-F238E27FC236}">
              <a16:creationId xmlns:a16="http://schemas.microsoft.com/office/drawing/2014/main" id="{00000000-0008-0000-0F00-000069030000}"/>
            </a:ext>
          </a:extLst>
        </xdr:cNvPr>
        <xdr:cNvCxnSpPr/>
      </xdr:nvCxnSpPr>
      <xdr:spPr>
        <a:xfrm>
          <a:off x="14592300" y="18325012"/>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159294</xdr:rowOff>
    </xdr:from>
    <xdr:to>
      <xdr:col>72</xdr:col>
      <xdr:colOff>38100</xdr:colOff>
      <xdr:row>107</xdr:row>
      <xdr:rowOff>89444</xdr:rowOff>
    </xdr:to>
    <xdr:sp macro="" textlink="">
      <xdr:nvSpPr>
        <xdr:cNvPr id="874" name="楕円 873">
          <a:extLst>
            <a:ext uri="{FF2B5EF4-FFF2-40B4-BE49-F238E27FC236}">
              <a16:creationId xmlns:a16="http://schemas.microsoft.com/office/drawing/2014/main" id="{00000000-0008-0000-0F00-00006A030000}"/>
            </a:ext>
          </a:extLst>
        </xdr:cNvPr>
        <xdr:cNvSpPr/>
      </xdr:nvSpPr>
      <xdr:spPr>
        <a:xfrm>
          <a:off x="13652500" y="183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151312</xdr:rowOff>
    </xdr:from>
    <xdr:to>
      <xdr:col>76</xdr:col>
      <xdr:colOff>114300</xdr:colOff>
      <xdr:row>107</xdr:row>
      <xdr:rowOff>38644</xdr:rowOff>
    </xdr:to>
    <xdr:cxnSp macro="">
      <xdr:nvCxnSpPr>
        <xdr:cNvPr id="875" name="直線コネクタ 874">
          <a:extLst>
            <a:ext uri="{FF2B5EF4-FFF2-40B4-BE49-F238E27FC236}">
              <a16:creationId xmlns:a16="http://schemas.microsoft.com/office/drawing/2014/main" id="{00000000-0008-0000-0F00-00006B030000}"/>
            </a:ext>
          </a:extLst>
        </xdr:cNvPr>
        <xdr:cNvCxnSpPr/>
      </xdr:nvCxnSpPr>
      <xdr:spPr>
        <a:xfrm flipV="1">
          <a:off x="13703300" y="18325012"/>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36830</xdr:rowOff>
    </xdr:from>
    <xdr:to>
      <xdr:col>67</xdr:col>
      <xdr:colOff>101600</xdr:colOff>
      <xdr:row>108</xdr:row>
      <xdr:rowOff>138430</xdr:rowOff>
    </xdr:to>
    <xdr:sp macro="" textlink="">
      <xdr:nvSpPr>
        <xdr:cNvPr id="876" name="楕円 875">
          <a:extLst>
            <a:ext uri="{FF2B5EF4-FFF2-40B4-BE49-F238E27FC236}">
              <a16:creationId xmlns:a16="http://schemas.microsoft.com/office/drawing/2014/main" id="{00000000-0008-0000-0F00-00006C030000}"/>
            </a:ext>
          </a:extLst>
        </xdr:cNvPr>
        <xdr:cNvSpPr/>
      </xdr:nvSpPr>
      <xdr:spPr>
        <a:xfrm>
          <a:off x="12763500" y="1855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38644</xdr:rowOff>
    </xdr:from>
    <xdr:to>
      <xdr:col>71</xdr:col>
      <xdr:colOff>177800</xdr:colOff>
      <xdr:row>108</xdr:row>
      <xdr:rowOff>87630</xdr:rowOff>
    </xdr:to>
    <xdr:cxnSp macro="">
      <xdr:nvCxnSpPr>
        <xdr:cNvPr id="877" name="直線コネクタ 876">
          <a:extLst>
            <a:ext uri="{FF2B5EF4-FFF2-40B4-BE49-F238E27FC236}">
              <a16:creationId xmlns:a16="http://schemas.microsoft.com/office/drawing/2014/main" id="{00000000-0008-0000-0F00-00006D030000}"/>
            </a:ext>
          </a:extLst>
        </xdr:cNvPr>
        <xdr:cNvCxnSpPr/>
      </xdr:nvCxnSpPr>
      <xdr:spPr>
        <a:xfrm flipV="1">
          <a:off x="12814300" y="18383794"/>
          <a:ext cx="889000" cy="22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61884</xdr:rowOff>
    </xdr:from>
    <xdr:ext cx="405111" cy="259045"/>
    <xdr:sp macro="" textlink="">
      <xdr:nvSpPr>
        <xdr:cNvPr id="878" name="n_1aveValue【庁舎】&#10;有形固定資産減価償却率">
          <a:extLst>
            <a:ext uri="{FF2B5EF4-FFF2-40B4-BE49-F238E27FC236}">
              <a16:creationId xmlns:a16="http://schemas.microsoft.com/office/drawing/2014/main" id="{00000000-0008-0000-0F00-00006E030000}"/>
            </a:ext>
          </a:extLst>
        </xdr:cNvPr>
        <xdr:cNvSpPr txBox="1"/>
      </xdr:nvSpPr>
      <xdr:spPr>
        <a:xfrm>
          <a:off x="15266044" y="177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55353</xdr:rowOff>
    </xdr:from>
    <xdr:ext cx="405111" cy="259045"/>
    <xdr:sp macro="" textlink="">
      <xdr:nvSpPr>
        <xdr:cNvPr id="879" name="n_2aveValue【庁舎】&#10;有形固定資産減価償却率">
          <a:extLst>
            <a:ext uri="{FF2B5EF4-FFF2-40B4-BE49-F238E27FC236}">
              <a16:creationId xmlns:a16="http://schemas.microsoft.com/office/drawing/2014/main" id="{00000000-0008-0000-0F00-00006F030000}"/>
            </a:ext>
          </a:extLst>
        </xdr:cNvPr>
        <xdr:cNvSpPr txBox="1"/>
      </xdr:nvSpPr>
      <xdr:spPr>
        <a:xfrm>
          <a:off x="14389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40657</xdr:rowOff>
    </xdr:from>
    <xdr:ext cx="405111" cy="259045"/>
    <xdr:sp macro="" textlink="">
      <xdr:nvSpPr>
        <xdr:cNvPr id="880" name="n_3aveValue【庁舎】&#10;有形固定資産減価償却率">
          <a:extLst>
            <a:ext uri="{FF2B5EF4-FFF2-40B4-BE49-F238E27FC236}">
              <a16:creationId xmlns:a16="http://schemas.microsoft.com/office/drawing/2014/main" id="{00000000-0008-0000-0F00-000070030000}"/>
            </a:ext>
          </a:extLst>
        </xdr:cNvPr>
        <xdr:cNvSpPr txBox="1"/>
      </xdr:nvSpPr>
      <xdr:spPr>
        <a:xfrm>
          <a:off x="13500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161489</xdr:rowOff>
    </xdr:from>
    <xdr:ext cx="405111" cy="259045"/>
    <xdr:sp macro="" textlink="">
      <xdr:nvSpPr>
        <xdr:cNvPr id="881" name="n_4aveValue【庁舎】&#10;有形固定資産減価償却率">
          <a:extLst>
            <a:ext uri="{FF2B5EF4-FFF2-40B4-BE49-F238E27FC236}">
              <a16:creationId xmlns:a16="http://schemas.microsoft.com/office/drawing/2014/main" id="{00000000-0008-0000-0F00-000071030000}"/>
            </a:ext>
          </a:extLst>
        </xdr:cNvPr>
        <xdr:cNvSpPr txBox="1"/>
      </xdr:nvSpPr>
      <xdr:spPr>
        <a:xfrm>
          <a:off x="12611744" y="1764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47914</xdr:rowOff>
    </xdr:from>
    <xdr:ext cx="405111" cy="259045"/>
    <xdr:sp macro="" textlink="">
      <xdr:nvSpPr>
        <xdr:cNvPr id="882" name="n_1mainValue【庁舎】&#10;有形固定資産減価償却率">
          <a:extLst>
            <a:ext uri="{FF2B5EF4-FFF2-40B4-BE49-F238E27FC236}">
              <a16:creationId xmlns:a16="http://schemas.microsoft.com/office/drawing/2014/main" id="{00000000-0008-0000-0F00-000072030000}"/>
            </a:ext>
          </a:extLst>
        </xdr:cNvPr>
        <xdr:cNvSpPr txBox="1"/>
      </xdr:nvSpPr>
      <xdr:spPr>
        <a:xfrm>
          <a:off x="15266044" y="1839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21789</xdr:rowOff>
    </xdr:from>
    <xdr:ext cx="405111" cy="259045"/>
    <xdr:sp macro="" textlink="">
      <xdr:nvSpPr>
        <xdr:cNvPr id="883" name="n_2mainValue【庁舎】&#10;有形固定資産減価償却率">
          <a:extLst>
            <a:ext uri="{FF2B5EF4-FFF2-40B4-BE49-F238E27FC236}">
              <a16:creationId xmlns:a16="http://schemas.microsoft.com/office/drawing/2014/main" id="{00000000-0008-0000-0F00-000073030000}"/>
            </a:ext>
          </a:extLst>
        </xdr:cNvPr>
        <xdr:cNvSpPr txBox="1"/>
      </xdr:nvSpPr>
      <xdr:spPr>
        <a:xfrm>
          <a:off x="14389744" y="1836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80571</xdr:rowOff>
    </xdr:from>
    <xdr:ext cx="405111" cy="259045"/>
    <xdr:sp macro="" textlink="">
      <xdr:nvSpPr>
        <xdr:cNvPr id="884" name="n_3mainValue【庁舎】&#10;有形固定資産減価償却率">
          <a:extLst>
            <a:ext uri="{FF2B5EF4-FFF2-40B4-BE49-F238E27FC236}">
              <a16:creationId xmlns:a16="http://schemas.microsoft.com/office/drawing/2014/main" id="{00000000-0008-0000-0F00-000074030000}"/>
            </a:ext>
          </a:extLst>
        </xdr:cNvPr>
        <xdr:cNvSpPr txBox="1"/>
      </xdr:nvSpPr>
      <xdr:spPr>
        <a:xfrm>
          <a:off x="13500744" y="1842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129557</xdr:rowOff>
    </xdr:from>
    <xdr:ext cx="405111" cy="259045"/>
    <xdr:sp macro="" textlink="">
      <xdr:nvSpPr>
        <xdr:cNvPr id="885" name="n_4mainValue【庁舎】&#10;有形固定資産減価償却率">
          <a:extLst>
            <a:ext uri="{FF2B5EF4-FFF2-40B4-BE49-F238E27FC236}">
              <a16:creationId xmlns:a16="http://schemas.microsoft.com/office/drawing/2014/main" id="{00000000-0008-0000-0F00-000075030000}"/>
            </a:ext>
          </a:extLst>
        </xdr:cNvPr>
        <xdr:cNvSpPr txBox="1"/>
      </xdr:nvSpPr>
      <xdr:spPr>
        <a:xfrm>
          <a:off x="12611744" y="186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6" name="正方形/長方形 885">
          <a:extLst>
            <a:ext uri="{FF2B5EF4-FFF2-40B4-BE49-F238E27FC236}">
              <a16:creationId xmlns:a16="http://schemas.microsoft.com/office/drawing/2014/main" id="{00000000-0008-0000-0F00-000076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7" name="正方形/長方形 886">
          <a:extLst>
            <a:ext uri="{FF2B5EF4-FFF2-40B4-BE49-F238E27FC236}">
              <a16:creationId xmlns:a16="http://schemas.microsoft.com/office/drawing/2014/main" id="{00000000-0008-0000-0F00-000077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8" name="正方形/長方形 887">
          <a:extLst>
            <a:ext uri="{FF2B5EF4-FFF2-40B4-BE49-F238E27FC236}">
              <a16:creationId xmlns:a16="http://schemas.microsoft.com/office/drawing/2014/main" id="{00000000-0008-0000-0F00-000078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9" name="正方形/長方形 888">
          <a:extLst>
            <a:ext uri="{FF2B5EF4-FFF2-40B4-BE49-F238E27FC236}">
              <a16:creationId xmlns:a16="http://schemas.microsoft.com/office/drawing/2014/main" id="{00000000-0008-0000-0F00-000079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0" name="正方形/長方形 889">
          <a:extLst>
            <a:ext uri="{FF2B5EF4-FFF2-40B4-BE49-F238E27FC236}">
              <a16:creationId xmlns:a16="http://schemas.microsoft.com/office/drawing/2014/main" id="{00000000-0008-0000-0F00-00007A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1" name="正方形/長方形 890">
          <a:extLst>
            <a:ext uri="{FF2B5EF4-FFF2-40B4-BE49-F238E27FC236}">
              <a16:creationId xmlns:a16="http://schemas.microsoft.com/office/drawing/2014/main" id="{00000000-0008-0000-0F00-00007B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2" name="正方形/長方形 891">
          <a:extLst>
            <a:ext uri="{FF2B5EF4-FFF2-40B4-BE49-F238E27FC236}">
              <a16:creationId xmlns:a16="http://schemas.microsoft.com/office/drawing/2014/main" id="{00000000-0008-0000-0F00-00007C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3" name="正方形/長方形 892">
          <a:extLst>
            <a:ext uri="{FF2B5EF4-FFF2-40B4-BE49-F238E27FC236}">
              <a16:creationId xmlns:a16="http://schemas.microsoft.com/office/drawing/2014/main" id="{00000000-0008-0000-0F00-00007D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4" name="テキスト ボックス 893">
          <a:extLst>
            <a:ext uri="{FF2B5EF4-FFF2-40B4-BE49-F238E27FC236}">
              <a16:creationId xmlns:a16="http://schemas.microsoft.com/office/drawing/2014/main" id="{00000000-0008-0000-0F00-00007E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5" name="直線コネクタ 894">
          <a:extLst>
            <a:ext uri="{FF2B5EF4-FFF2-40B4-BE49-F238E27FC236}">
              <a16:creationId xmlns:a16="http://schemas.microsoft.com/office/drawing/2014/main" id="{00000000-0008-0000-0F00-00007F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6" name="直線コネクタ 895">
          <a:extLst>
            <a:ext uri="{FF2B5EF4-FFF2-40B4-BE49-F238E27FC236}">
              <a16:creationId xmlns:a16="http://schemas.microsoft.com/office/drawing/2014/main" id="{00000000-0008-0000-0F00-000080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97" name="テキスト ボックス 896">
          <a:extLst>
            <a:ext uri="{FF2B5EF4-FFF2-40B4-BE49-F238E27FC236}">
              <a16:creationId xmlns:a16="http://schemas.microsoft.com/office/drawing/2014/main" id="{00000000-0008-0000-0F00-000081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98" name="直線コネクタ 897">
          <a:extLst>
            <a:ext uri="{FF2B5EF4-FFF2-40B4-BE49-F238E27FC236}">
              <a16:creationId xmlns:a16="http://schemas.microsoft.com/office/drawing/2014/main" id="{00000000-0008-0000-0F00-000082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99" name="テキスト ボックス 898">
          <a:extLst>
            <a:ext uri="{FF2B5EF4-FFF2-40B4-BE49-F238E27FC236}">
              <a16:creationId xmlns:a16="http://schemas.microsoft.com/office/drawing/2014/main" id="{00000000-0008-0000-0F00-000083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0" name="直線コネクタ 899">
          <a:extLst>
            <a:ext uri="{FF2B5EF4-FFF2-40B4-BE49-F238E27FC236}">
              <a16:creationId xmlns:a16="http://schemas.microsoft.com/office/drawing/2014/main" id="{00000000-0008-0000-0F00-000084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1" name="テキスト ボックス 900">
          <a:extLst>
            <a:ext uri="{FF2B5EF4-FFF2-40B4-BE49-F238E27FC236}">
              <a16:creationId xmlns:a16="http://schemas.microsoft.com/office/drawing/2014/main" id="{00000000-0008-0000-0F00-000085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2" name="直線コネクタ 901">
          <a:extLst>
            <a:ext uri="{FF2B5EF4-FFF2-40B4-BE49-F238E27FC236}">
              <a16:creationId xmlns:a16="http://schemas.microsoft.com/office/drawing/2014/main" id="{00000000-0008-0000-0F00-000086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3" name="テキスト ボックス 902">
          <a:extLst>
            <a:ext uri="{FF2B5EF4-FFF2-40B4-BE49-F238E27FC236}">
              <a16:creationId xmlns:a16="http://schemas.microsoft.com/office/drawing/2014/main" id="{00000000-0008-0000-0F00-000087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4" name="直線コネクタ 903">
          <a:extLst>
            <a:ext uri="{FF2B5EF4-FFF2-40B4-BE49-F238E27FC236}">
              <a16:creationId xmlns:a16="http://schemas.microsoft.com/office/drawing/2014/main" id="{00000000-0008-0000-0F00-000088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5" name="テキスト ボックス 904">
          <a:extLst>
            <a:ext uri="{FF2B5EF4-FFF2-40B4-BE49-F238E27FC236}">
              <a16:creationId xmlns:a16="http://schemas.microsoft.com/office/drawing/2014/main" id="{00000000-0008-0000-0F00-000089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6" name="直線コネクタ 905">
          <a:extLst>
            <a:ext uri="{FF2B5EF4-FFF2-40B4-BE49-F238E27FC236}">
              <a16:creationId xmlns:a16="http://schemas.microsoft.com/office/drawing/2014/main" id="{00000000-0008-0000-0F00-00008A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07" name="テキスト ボックス 906">
          <a:extLst>
            <a:ext uri="{FF2B5EF4-FFF2-40B4-BE49-F238E27FC236}">
              <a16:creationId xmlns:a16="http://schemas.microsoft.com/office/drawing/2014/main" id="{00000000-0008-0000-0F00-00008B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8" name="直線コネクタ 907">
          <a:extLst>
            <a:ext uri="{FF2B5EF4-FFF2-40B4-BE49-F238E27FC236}">
              <a16:creationId xmlns:a16="http://schemas.microsoft.com/office/drawing/2014/main" id="{00000000-0008-0000-0F00-00008C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9" name="テキスト ボックス 908">
          <a:extLst>
            <a:ext uri="{FF2B5EF4-FFF2-40B4-BE49-F238E27FC236}">
              <a16:creationId xmlns:a16="http://schemas.microsoft.com/office/drawing/2014/main" id="{00000000-0008-0000-0F00-00008D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0" name="【庁舎】&#10;一人当たり面積グラフ枠">
          <a:extLst>
            <a:ext uri="{FF2B5EF4-FFF2-40B4-BE49-F238E27FC236}">
              <a16:creationId xmlns:a16="http://schemas.microsoft.com/office/drawing/2014/main" id="{00000000-0008-0000-0F00-00008E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113212</xdr:rowOff>
    </xdr:from>
    <xdr:to>
      <xdr:col>116</xdr:col>
      <xdr:colOff>62864</xdr:colOff>
      <xdr:row>107</xdr:row>
      <xdr:rowOff>154032</xdr:rowOff>
    </xdr:to>
    <xdr:cxnSp macro="">
      <xdr:nvCxnSpPr>
        <xdr:cNvPr id="911" name="直線コネクタ 910">
          <a:extLst>
            <a:ext uri="{FF2B5EF4-FFF2-40B4-BE49-F238E27FC236}">
              <a16:creationId xmlns:a16="http://schemas.microsoft.com/office/drawing/2014/main" id="{00000000-0008-0000-0F00-00008F030000}"/>
            </a:ext>
          </a:extLst>
        </xdr:cNvPr>
        <xdr:cNvCxnSpPr/>
      </xdr:nvCxnSpPr>
      <xdr:spPr>
        <a:xfrm flipV="1">
          <a:off x="22160864" y="17258212"/>
          <a:ext cx="0" cy="1240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157859</xdr:rowOff>
    </xdr:from>
    <xdr:ext cx="469744" cy="259045"/>
    <xdr:sp macro="" textlink="">
      <xdr:nvSpPr>
        <xdr:cNvPr id="912" name="【庁舎】&#10;一人当たり面積最小値テキスト">
          <a:extLst>
            <a:ext uri="{FF2B5EF4-FFF2-40B4-BE49-F238E27FC236}">
              <a16:creationId xmlns:a16="http://schemas.microsoft.com/office/drawing/2014/main" id="{00000000-0008-0000-0F00-000090030000}"/>
            </a:ext>
          </a:extLst>
        </xdr:cNvPr>
        <xdr:cNvSpPr txBox="1"/>
      </xdr:nvSpPr>
      <xdr:spPr>
        <a:xfrm>
          <a:off x="22199600" y="1850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154032</xdr:rowOff>
    </xdr:from>
    <xdr:to>
      <xdr:col>116</xdr:col>
      <xdr:colOff>152400</xdr:colOff>
      <xdr:row>107</xdr:row>
      <xdr:rowOff>154032</xdr:rowOff>
    </xdr:to>
    <xdr:cxnSp macro="">
      <xdr:nvCxnSpPr>
        <xdr:cNvPr id="913" name="直線コネクタ 912">
          <a:extLst>
            <a:ext uri="{FF2B5EF4-FFF2-40B4-BE49-F238E27FC236}">
              <a16:creationId xmlns:a16="http://schemas.microsoft.com/office/drawing/2014/main" id="{00000000-0008-0000-0F00-000091030000}"/>
            </a:ext>
          </a:extLst>
        </xdr:cNvPr>
        <xdr:cNvCxnSpPr/>
      </xdr:nvCxnSpPr>
      <xdr:spPr>
        <a:xfrm>
          <a:off x="22072600" y="1849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59889</xdr:rowOff>
    </xdr:from>
    <xdr:ext cx="469744" cy="259045"/>
    <xdr:sp macro="" textlink="">
      <xdr:nvSpPr>
        <xdr:cNvPr id="914" name="【庁舎】&#10;一人当たり面積最大値テキスト">
          <a:extLst>
            <a:ext uri="{FF2B5EF4-FFF2-40B4-BE49-F238E27FC236}">
              <a16:creationId xmlns:a16="http://schemas.microsoft.com/office/drawing/2014/main" id="{00000000-0008-0000-0F00-000092030000}"/>
            </a:ext>
          </a:extLst>
        </xdr:cNvPr>
        <xdr:cNvSpPr txBox="1"/>
      </xdr:nvSpPr>
      <xdr:spPr>
        <a:xfrm>
          <a:off x="22199600" y="1703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113212</xdr:rowOff>
    </xdr:from>
    <xdr:to>
      <xdr:col>116</xdr:col>
      <xdr:colOff>152400</xdr:colOff>
      <xdr:row>100</xdr:row>
      <xdr:rowOff>113212</xdr:rowOff>
    </xdr:to>
    <xdr:cxnSp macro="">
      <xdr:nvCxnSpPr>
        <xdr:cNvPr id="915" name="直線コネクタ 914">
          <a:extLst>
            <a:ext uri="{FF2B5EF4-FFF2-40B4-BE49-F238E27FC236}">
              <a16:creationId xmlns:a16="http://schemas.microsoft.com/office/drawing/2014/main" id="{00000000-0008-0000-0F00-000093030000}"/>
            </a:ext>
          </a:extLst>
        </xdr:cNvPr>
        <xdr:cNvCxnSpPr/>
      </xdr:nvCxnSpPr>
      <xdr:spPr>
        <a:xfrm>
          <a:off x="22072600" y="1725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78213</xdr:rowOff>
    </xdr:from>
    <xdr:ext cx="469744" cy="259045"/>
    <xdr:sp macro="" textlink="">
      <xdr:nvSpPr>
        <xdr:cNvPr id="916" name="【庁舎】&#10;一人当たり面積平均値テキスト">
          <a:extLst>
            <a:ext uri="{FF2B5EF4-FFF2-40B4-BE49-F238E27FC236}">
              <a16:creationId xmlns:a16="http://schemas.microsoft.com/office/drawing/2014/main" id="{00000000-0008-0000-0F00-000094030000}"/>
            </a:ext>
          </a:extLst>
        </xdr:cNvPr>
        <xdr:cNvSpPr txBox="1"/>
      </xdr:nvSpPr>
      <xdr:spPr>
        <a:xfrm>
          <a:off x="22199600" y="179090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55336</xdr:rowOff>
    </xdr:from>
    <xdr:to>
      <xdr:col>116</xdr:col>
      <xdr:colOff>114300</xdr:colOff>
      <xdr:row>105</xdr:row>
      <xdr:rowOff>156936</xdr:rowOff>
    </xdr:to>
    <xdr:sp macro="" textlink="">
      <xdr:nvSpPr>
        <xdr:cNvPr id="917" name="フローチャート: 判断 916">
          <a:extLst>
            <a:ext uri="{FF2B5EF4-FFF2-40B4-BE49-F238E27FC236}">
              <a16:creationId xmlns:a16="http://schemas.microsoft.com/office/drawing/2014/main" id="{00000000-0008-0000-0F00-000095030000}"/>
            </a:ext>
          </a:extLst>
        </xdr:cNvPr>
        <xdr:cNvSpPr/>
      </xdr:nvSpPr>
      <xdr:spPr>
        <a:xfrm>
          <a:off x="22110700" y="1805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78195</xdr:rowOff>
    </xdr:from>
    <xdr:to>
      <xdr:col>112</xdr:col>
      <xdr:colOff>38100</xdr:colOff>
      <xdr:row>106</xdr:row>
      <xdr:rowOff>8345</xdr:rowOff>
    </xdr:to>
    <xdr:sp macro="" textlink="">
      <xdr:nvSpPr>
        <xdr:cNvPr id="918" name="フローチャート: 判断 917">
          <a:extLst>
            <a:ext uri="{FF2B5EF4-FFF2-40B4-BE49-F238E27FC236}">
              <a16:creationId xmlns:a16="http://schemas.microsoft.com/office/drawing/2014/main" id="{00000000-0008-0000-0F00-000096030000}"/>
            </a:ext>
          </a:extLst>
        </xdr:cNvPr>
        <xdr:cNvSpPr/>
      </xdr:nvSpPr>
      <xdr:spPr>
        <a:xfrm>
          <a:off x="21272500" y="1808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122827</xdr:rowOff>
    </xdr:from>
    <xdr:to>
      <xdr:col>107</xdr:col>
      <xdr:colOff>101600</xdr:colOff>
      <xdr:row>106</xdr:row>
      <xdr:rowOff>52977</xdr:rowOff>
    </xdr:to>
    <xdr:sp macro="" textlink="">
      <xdr:nvSpPr>
        <xdr:cNvPr id="919" name="フローチャート: 判断 918">
          <a:extLst>
            <a:ext uri="{FF2B5EF4-FFF2-40B4-BE49-F238E27FC236}">
              <a16:creationId xmlns:a16="http://schemas.microsoft.com/office/drawing/2014/main" id="{00000000-0008-0000-0F00-000097030000}"/>
            </a:ext>
          </a:extLst>
        </xdr:cNvPr>
        <xdr:cNvSpPr/>
      </xdr:nvSpPr>
      <xdr:spPr>
        <a:xfrm>
          <a:off x="20383500" y="1812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142421</xdr:rowOff>
    </xdr:from>
    <xdr:to>
      <xdr:col>102</xdr:col>
      <xdr:colOff>165100</xdr:colOff>
      <xdr:row>106</xdr:row>
      <xdr:rowOff>72571</xdr:rowOff>
    </xdr:to>
    <xdr:sp macro="" textlink="">
      <xdr:nvSpPr>
        <xdr:cNvPr id="920" name="フローチャート: 判断 919">
          <a:extLst>
            <a:ext uri="{FF2B5EF4-FFF2-40B4-BE49-F238E27FC236}">
              <a16:creationId xmlns:a16="http://schemas.microsoft.com/office/drawing/2014/main" id="{00000000-0008-0000-0F00-000098030000}"/>
            </a:ext>
          </a:extLst>
        </xdr:cNvPr>
        <xdr:cNvSpPr/>
      </xdr:nvSpPr>
      <xdr:spPr>
        <a:xfrm>
          <a:off x="19494500" y="1814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84727</xdr:rowOff>
    </xdr:from>
    <xdr:to>
      <xdr:col>98</xdr:col>
      <xdr:colOff>38100</xdr:colOff>
      <xdr:row>106</xdr:row>
      <xdr:rowOff>14877</xdr:rowOff>
    </xdr:to>
    <xdr:sp macro="" textlink="">
      <xdr:nvSpPr>
        <xdr:cNvPr id="921" name="フローチャート: 判断 920">
          <a:extLst>
            <a:ext uri="{FF2B5EF4-FFF2-40B4-BE49-F238E27FC236}">
              <a16:creationId xmlns:a16="http://schemas.microsoft.com/office/drawing/2014/main" id="{00000000-0008-0000-0F00-000099030000}"/>
            </a:ext>
          </a:extLst>
        </xdr:cNvPr>
        <xdr:cNvSpPr/>
      </xdr:nvSpPr>
      <xdr:spPr>
        <a:xfrm>
          <a:off x="18605500" y="1808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00000000-0008-0000-0F00-00009A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00000000-0008-0000-0F00-00009B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00000000-0008-0000-0F00-00009C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00000000-0008-0000-0F00-00009D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00000000-0008-0000-0F00-00009E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9071</xdr:rowOff>
    </xdr:from>
    <xdr:to>
      <xdr:col>116</xdr:col>
      <xdr:colOff>114300</xdr:colOff>
      <xdr:row>106</xdr:row>
      <xdr:rowOff>110671</xdr:rowOff>
    </xdr:to>
    <xdr:sp macro="" textlink="">
      <xdr:nvSpPr>
        <xdr:cNvPr id="927" name="楕円 926">
          <a:extLst>
            <a:ext uri="{FF2B5EF4-FFF2-40B4-BE49-F238E27FC236}">
              <a16:creationId xmlns:a16="http://schemas.microsoft.com/office/drawing/2014/main" id="{00000000-0008-0000-0F00-00009F030000}"/>
            </a:ext>
          </a:extLst>
        </xdr:cNvPr>
        <xdr:cNvSpPr/>
      </xdr:nvSpPr>
      <xdr:spPr>
        <a:xfrm>
          <a:off x="221107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158948</xdr:rowOff>
    </xdr:from>
    <xdr:ext cx="469744" cy="259045"/>
    <xdr:sp macro="" textlink="">
      <xdr:nvSpPr>
        <xdr:cNvPr id="928" name="【庁舎】&#10;一人当たり面積該当値テキスト">
          <a:extLst>
            <a:ext uri="{FF2B5EF4-FFF2-40B4-BE49-F238E27FC236}">
              <a16:creationId xmlns:a16="http://schemas.microsoft.com/office/drawing/2014/main" id="{00000000-0008-0000-0F00-0000A0030000}"/>
            </a:ext>
          </a:extLst>
        </xdr:cNvPr>
        <xdr:cNvSpPr txBox="1"/>
      </xdr:nvSpPr>
      <xdr:spPr>
        <a:xfrm>
          <a:off x="22199600" y="1816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21045</xdr:rowOff>
    </xdr:from>
    <xdr:to>
      <xdr:col>112</xdr:col>
      <xdr:colOff>38100</xdr:colOff>
      <xdr:row>106</xdr:row>
      <xdr:rowOff>122645</xdr:rowOff>
    </xdr:to>
    <xdr:sp macro="" textlink="">
      <xdr:nvSpPr>
        <xdr:cNvPr id="929" name="楕円 928">
          <a:extLst>
            <a:ext uri="{FF2B5EF4-FFF2-40B4-BE49-F238E27FC236}">
              <a16:creationId xmlns:a16="http://schemas.microsoft.com/office/drawing/2014/main" id="{00000000-0008-0000-0F00-0000A1030000}"/>
            </a:ext>
          </a:extLst>
        </xdr:cNvPr>
        <xdr:cNvSpPr/>
      </xdr:nvSpPr>
      <xdr:spPr>
        <a:xfrm>
          <a:off x="21272500" y="1819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59871</xdr:rowOff>
    </xdr:from>
    <xdr:to>
      <xdr:col>116</xdr:col>
      <xdr:colOff>63500</xdr:colOff>
      <xdr:row>106</xdr:row>
      <xdr:rowOff>71845</xdr:rowOff>
    </xdr:to>
    <xdr:cxnSp macro="">
      <xdr:nvCxnSpPr>
        <xdr:cNvPr id="930" name="直線コネクタ 929">
          <a:extLst>
            <a:ext uri="{FF2B5EF4-FFF2-40B4-BE49-F238E27FC236}">
              <a16:creationId xmlns:a16="http://schemas.microsoft.com/office/drawing/2014/main" id="{00000000-0008-0000-0F00-0000A2030000}"/>
            </a:ext>
          </a:extLst>
        </xdr:cNvPr>
        <xdr:cNvCxnSpPr/>
      </xdr:nvCxnSpPr>
      <xdr:spPr>
        <a:xfrm flipV="1">
          <a:off x="21323300" y="18233571"/>
          <a:ext cx="8382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34108</xdr:rowOff>
    </xdr:from>
    <xdr:to>
      <xdr:col>107</xdr:col>
      <xdr:colOff>101600</xdr:colOff>
      <xdr:row>106</xdr:row>
      <xdr:rowOff>135708</xdr:rowOff>
    </xdr:to>
    <xdr:sp macro="" textlink="">
      <xdr:nvSpPr>
        <xdr:cNvPr id="931" name="楕円 930">
          <a:extLst>
            <a:ext uri="{FF2B5EF4-FFF2-40B4-BE49-F238E27FC236}">
              <a16:creationId xmlns:a16="http://schemas.microsoft.com/office/drawing/2014/main" id="{00000000-0008-0000-0F00-0000A3030000}"/>
            </a:ext>
          </a:extLst>
        </xdr:cNvPr>
        <xdr:cNvSpPr/>
      </xdr:nvSpPr>
      <xdr:spPr>
        <a:xfrm>
          <a:off x="20383500" y="1820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71845</xdr:rowOff>
    </xdr:from>
    <xdr:to>
      <xdr:col>111</xdr:col>
      <xdr:colOff>177800</xdr:colOff>
      <xdr:row>106</xdr:row>
      <xdr:rowOff>84908</xdr:rowOff>
    </xdr:to>
    <xdr:cxnSp macro="">
      <xdr:nvCxnSpPr>
        <xdr:cNvPr id="932" name="直線コネクタ 931">
          <a:extLst>
            <a:ext uri="{FF2B5EF4-FFF2-40B4-BE49-F238E27FC236}">
              <a16:creationId xmlns:a16="http://schemas.microsoft.com/office/drawing/2014/main" id="{00000000-0008-0000-0F00-0000A4030000}"/>
            </a:ext>
          </a:extLst>
        </xdr:cNvPr>
        <xdr:cNvCxnSpPr/>
      </xdr:nvCxnSpPr>
      <xdr:spPr>
        <a:xfrm flipV="1">
          <a:off x="20434300" y="18245545"/>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42818</xdr:rowOff>
    </xdr:from>
    <xdr:to>
      <xdr:col>102</xdr:col>
      <xdr:colOff>165100</xdr:colOff>
      <xdr:row>106</xdr:row>
      <xdr:rowOff>144418</xdr:rowOff>
    </xdr:to>
    <xdr:sp macro="" textlink="">
      <xdr:nvSpPr>
        <xdr:cNvPr id="933" name="楕円 932">
          <a:extLst>
            <a:ext uri="{FF2B5EF4-FFF2-40B4-BE49-F238E27FC236}">
              <a16:creationId xmlns:a16="http://schemas.microsoft.com/office/drawing/2014/main" id="{00000000-0008-0000-0F00-0000A5030000}"/>
            </a:ext>
          </a:extLst>
        </xdr:cNvPr>
        <xdr:cNvSpPr/>
      </xdr:nvSpPr>
      <xdr:spPr>
        <a:xfrm>
          <a:off x="19494500" y="1821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84908</xdr:rowOff>
    </xdr:from>
    <xdr:to>
      <xdr:col>107</xdr:col>
      <xdr:colOff>50800</xdr:colOff>
      <xdr:row>106</xdr:row>
      <xdr:rowOff>93618</xdr:rowOff>
    </xdr:to>
    <xdr:cxnSp macro="">
      <xdr:nvCxnSpPr>
        <xdr:cNvPr id="934" name="直線コネクタ 933">
          <a:extLst>
            <a:ext uri="{FF2B5EF4-FFF2-40B4-BE49-F238E27FC236}">
              <a16:creationId xmlns:a16="http://schemas.microsoft.com/office/drawing/2014/main" id="{00000000-0008-0000-0F00-0000A6030000}"/>
            </a:ext>
          </a:extLst>
        </xdr:cNvPr>
        <xdr:cNvCxnSpPr/>
      </xdr:nvCxnSpPr>
      <xdr:spPr>
        <a:xfrm flipV="1">
          <a:off x="19545300" y="18258608"/>
          <a:ext cx="889000" cy="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52614</xdr:rowOff>
    </xdr:from>
    <xdr:to>
      <xdr:col>98</xdr:col>
      <xdr:colOff>38100</xdr:colOff>
      <xdr:row>106</xdr:row>
      <xdr:rowOff>154214</xdr:rowOff>
    </xdr:to>
    <xdr:sp macro="" textlink="">
      <xdr:nvSpPr>
        <xdr:cNvPr id="935" name="楕円 934">
          <a:extLst>
            <a:ext uri="{FF2B5EF4-FFF2-40B4-BE49-F238E27FC236}">
              <a16:creationId xmlns:a16="http://schemas.microsoft.com/office/drawing/2014/main" id="{00000000-0008-0000-0F00-0000A7030000}"/>
            </a:ext>
          </a:extLst>
        </xdr:cNvPr>
        <xdr:cNvSpPr/>
      </xdr:nvSpPr>
      <xdr:spPr>
        <a:xfrm>
          <a:off x="18605500" y="1822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93618</xdr:rowOff>
    </xdr:from>
    <xdr:to>
      <xdr:col>102</xdr:col>
      <xdr:colOff>114300</xdr:colOff>
      <xdr:row>106</xdr:row>
      <xdr:rowOff>103414</xdr:rowOff>
    </xdr:to>
    <xdr:cxnSp macro="">
      <xdr:nvCxnSpPr>
        <xdr:cNvPr id="936" name="直線コネクタ 935">
          <a:extLst>
            <a:ext uri="{FF2B5EF4-FFF2-40B4-BE49-F238E27FC236}">
              <a16:creationId xmlns:a16="http://schemas.microsoft.com/office/drawing/2014/main" id="{00000000-0008-0000-0F00-0000A8030000}"/>
            </a:ext>
          </a:extLst>
        </xdr:cNvPr>
        <xdr:cNvCxnSpPr/>
      </xdr:nvCxnSpPr>
      <xdr:spPr>
        <a:xfrm flipV="1">
          <a:off x="18656300" y="18267318"/>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24872</xdr:rowOff>
    </xdr:from>
    <xdr:ext cx="469744" cy="259045"/>
    <xdr:sp macro="" textlink="">
      <xdr:nvSpPr>
        <xdr:cNvPr id="937" name="n_1aveValue【庁舎】&#10;一人当たり面積">
          <a:extLst>
            <a:ext uri="{FF2B5EF4-FFF2-40B4-BE49-F238E27FC236}">
              <a16:creationId xmlns:a16="http://schemas.microsoft.com/office/drawing/2014/main" id="{00000000-0008-0000-0F00-0000A9030000}"/>
            </a:ext>
          </a:extLst>
        </xdr:cNvPr>
        <xdr:cNvSpPr txBox="1"/>
      </xdr:nvSpPr>
      <xdr:spPr>
        <a:xfrm>
          <a:off x="21075727" y="1785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69504</xdr:rowOff>
    </xdr:from>
    <xdr:ext cx="469744" cy="259045"/>
    <xdr:sp macro="" textlink="">
      <xdr:nvSpPr>
        <xdr:cNvPr id="938" name="n_2aveValue【庁舎】&#10;一人当たり面積">
          <a:extLst>
            <a:ext uri="{FF2B5EF4-FFF2-40B4-BE49-F238E27FC236}">
              <a16:creationId xmlns:a16="http://schemas.microsoft.com/office/drawing/2014/main" id="{00000000-0008-0000-0F00-0000AA030000}"/>
            </a:ext>
          </a:extLst>
        </xdr:cNvPr>
        <xdr:cNvSpPr txBox="1"/>
      </xdr:nvSpPr>
      <xdr:spPr>
        <a:xfrm>
          <a:off x="20199427" y="1790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89098</xdr:rowOff>
    </xdr:from>
    <xdr:ext cx="469744" cy="259045"/>
    <xdr:sp macro="" textlink="">
      <xdr:nvSpPr>
        <xdr:cNvPr id="939" name="n_3aveValue【庁舎】&#10;一人当たり面積">
          <a:extLst>
            <a:ext uri="{FF2B5EF4-FFF2-40B4-BE49-F238E27FC236}">
              <a16:creationId xmlns:a16="http://schemas.microsoft.com/office/drawing/2014/main" id="{00000000-0008-0000-0F00-0000AB030000}"/>
            </a:ext>
          </a:extLst>
        </xdr:cNvPr>
        <xdr:cNvSpPr txBox="1"/>
      </xdr:nvSpPr>
      <xdr:spPr>
        <a:xfrm>
          <a:off x="19310427" y="17919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31404</xdr:rowOff>
    </xdr:from>
    <xdr:ext cx="469744" cy="259045"/>
    <xdr:sp macro="" textlink="">
      <xdr:nvSpPr>
        <xdr:cNvPr id="940" name="n_4aveValue【庁舎】&#10;一人当たり面積">
          <a:extLst>
            <a:ext uri="{FF2B5EF4-FFF2-40B4-BE49-F238E27FC236}">
              <a16:creationId xmlns:a16="http://schemas.microsoft.com/office/drawing/2014/main" id="{00000000-0008-0000-0F00-0000AC030000}"/>
            </a:ext>
          </a:extLst>
        </xdr:cNvPr>
        <xdr:cNvSpPr txBox="1"/>
      </xdr:nvSpPr>
      <xdr:spPr>
        <a:xfrm>
          <a:off x="18421427" y="1786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113772</xdr:rowOff>
    </xdr:from>
    <xdr:ext cx="469744" cy="259045"/>
    <xdr:sp macro="" textlink="">
      <xdr:nvSpPr>
        <xdr:cNvPr id="941" name="n_1mainValue【庁舎】&#10;一人当たり面積">
          <a:extLst>
            <a:ext uri="{FF2B5EF4-FFF2-40B4-BE49-F238E27FC236}">
              <a16:creationId xmlns:a16="http://schemas.microsoft.com/office/drawing/2014/main" id="{00000000-0008-0000-0F00-0000AD030000}"/>
            </a:ext>
          </a:extLst>
        </xdr:cNvPr>
        <xdr:cNvSpPr txBox="1"/>
      </xdr:nvSpPr>
      <xdr:spPr>
        <a:xfrm>
          <a:off x="21075727" y="18287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126835</xdr:rowOff>
    </xdr:from>
    <xdr:ext cx="469744" cy="259045"/>
    <xdr:sp macro="" textlink="">
      <xdr:nvSpPr>
        <xdr:cNvPr id="942" name="n_2mainValue【庁舎】&#10;一人当たり面積">
          <a:extLst>
            <a:ext uri="{FF2B5EF4-FFF2-40B4-BE49-F238E27FC236}">
              <a16:creationId xmlns:a16="http://schemas.microsoft.com/office/drawing/2014/main" id="{00000000-0008-0000-0F00-0000AE030000}"/>
            </a:ext>
          </a:extLst>
        </xdr:cNvPr>
        <xdr:cNvSpPr txBox="1"/>
      </xdr:nvSpPr>
      <xdr:spPr>
        <a:xfrm>
          <a:off x="20199427" y="1830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135545</xdr:rowOff>
    </xdr:from>
    <xdr:ext cx="469744" cy="259045"/>
    <xdr:sp macro="" textlink="">
      <xdr:nvSpPr>
        <xdr:cNvPr id="943" name="n_3mainValue【庁舎】&#10;一人当たり面積">
          <a:extLst>
            <a:ext uri="{FF2B5EF4-FFF2-40B4-BE49-F238E27FC236}">
              <a16:creationId xmlns:a16="http://schemas.microsoft.com/office/drawing/2014/main" id="{00000000-0008-0000-0F00-0000AF030000}"/>
            </a:ext>
          </a:extLst>
        </xdr:cNvPr>
        <xdr:cNvSpPr txBox="1"/>
      </xdr:nvSpPr>
      <xdr:spPr>
        <a:xfrm>
          <a:off x="19310427" y="18309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145341</xdr:rowOff>
    </xdr:from>
    <xdr:ext cx="469744" cy="259045"/>
    <xdr:sp macro="" textlink="">
      <xdr:nvSpPr>
        <xdr:cNvPr id="944" name="n_4mainValue【庁舎】&#10;一人当たり面積">
          <a:extLst>
            <a:ext uri="{FF2B5EF4-FFF2-40B4-BE49-F238E27FC236}">
              <a16:creationId xmlns:a16="http://schemas.microsoft.com/office/drawing/2014/main" id="{00000000-0008-0000-0F00-0000B0030000}"/>
            </a:ext>
          </a:extLst>
        </xdr:cNvPr>
        <xdr:cNvSpPr txBox="1"/>
      </xdr:nvSpPr>
      <xdr:spPr>
        <a:xfrm>
          <a:off x="18421427" y="18319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5" name="正方形/長方形 944">
          <a:extLst>
            <a:ext uri="{FF2B5EF4-FFF2-40B4-BE49-F238E27FC236}">
              <a16:creationId xmlns:a16="http://schemas.microsoft.com/office/drawing/2014/main" id="{00000000-0008-0000-0F00-0000B1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6" name="正方形/長方形 945">
          <a:extLst>
            <a:ext uri="{FF2B5EF4-FFF2-40B4-BE49-F238E27FC236}">
              <a16:creationId xmlns:a16="http://schemas.microsoft.com/office/drawing/2014/main" id="{00000000-0008-0000-0F00-0000B2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7" name="テキスト ボックス 946">
          <a:extLst>
            <a:ext uri="{FF2B5EF4-FFF2-40B4-BE49-F238E27FC236}">
              <a16:creationId xmlns:a16="http://schemas.microsoft.com/office/drawing/2014/main" id="{00000000-0008-0000-0F00-0000B3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有形固定資産減価償却率が高くなっている施設は、「一般廃棄物処理施設」・「保健センター」・「福祉施設」・「消防施設」・「市民会館」・「庁舎」であり、低くなっている施設は、「図書館」・「体育館・プール」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「図書館」については、平成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年度に中央公民館の新築に合わせ新設したため特に低くなっている。しかし今後は、減価償却率が増加していくため、個別施設計画等に基づき適切に管理していく。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「消防施設」については、類似団体内平均値を大きく上回っているが、近隣の</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町により広域的に管理している施設であり老朽化が進んでいるため、今後の建替え等の整備に向けて計画的に基金を積み立てていくなど財源確保に取り組んでいく。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「保健センター」については、建築後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年以上が経過しており、躯体などの老朽化が進んでいる。個別施設計画等に基づき、計画的な修繕を行うなどの長寿命化対策を図っていくこととしているが、今後の在り方について検討していく必要がある。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「庁舎」は昭和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年に建築された建物であるが、近年は耐震化などの必要な整備を行いながら使用しており、平成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年度はエレベーター設置、平成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年度は水道配管設備の更新等の整備を行ったことにより減価償却率が低下傾向にある。令和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年度では、改修事業を実施したこともあり再び減少に転じている。個別施設計画では、大規模改修等を踏まえ今後も活用する方針であり、長寿命化対策を施しながら維持管理を進めていく。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山形県大江町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7,815
7,729
154.08
6,811,625
6,481,949
295,049
3,357,972
5,815,210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11.3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疎化の進行による人口減少や高齢化の進展に加え、町内に大規模事業所が少ないこと、基幹産業の一つである農業収入の落ち込み、地価下落に伴う固定資産税の伸び悩み等により税収基盤が弱く、類似団体平均及び県内市町村平均を下回っている。また、新型コロナウイルスの影響により減収が見込まれることから、今後も歳入の伸びは期待できないため、現状と同程度で推移していくものと見込んで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41533"/>
          <a:ext cx="0" cy="13328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152702</xdr:rowOff>
    </xdr:from>
    <xdr:to>
      <xdr:col>23</xdr:col>
      <xdr:colOff>133350</xdr:colOff>
      <xdr:row>43</xdr:row>
      <xdr:rowOff>152702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250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15015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15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152702</xdr:rowOff>
    </xdr:from>
    <xdr:to>
      <xdr:col>19</xdr:col>
      <xdr:colOff>133350</xdr:colOff>
      <xdr:row>43</xdr:row>
      <xdr:rowOff>152702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250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110265</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39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152702</xdr:rowOff>
    </xdr:from>
    <xdr:to>
      <xdr:col>15</xdr:col>
      <xdr:colOff>82550</xdr:colOff>
      <xdr:row>43</xdr:row>
      <xdr:rowOff>164193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5250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87284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164193</xdr:rowOff>
    </xdr:from>
    <xdr:to>
      <xdr:col>11</xdr:col>
      <xdr:colOff>31750</xdr:colOff>
      <xdr:row>43</xdr:row>
      <xdr:rowOff>164193</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158448</xdr:rowOff>
    </xdr:from>
    <xdr:to>
      <xdr:col>11</xdr:col>
      <xdr:colOff>82550</xdr:colOff>
      <xdr:row>43</xdr:row>
      <xdr:rowOff>88598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98775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2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101902</xdr:rowOff>
    </xdr:from>
    <xdr:to>
      <xdr:col>23</xdr:col>
      <xdr:colOff>184150</xdr:colOff>
      <xdr:row>44</xdr:row>
      <xdr:rowOff>32052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73979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4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101902</xdr:rowOff>
    </xdr:from>
    <xdr:to>
      <xdr:col>19</xdr:col>
      <xdr:colOff>184150</xdr:colOff>
      <xdr:row>44</xdr:row>
      <xdr:rowOff>32052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16829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60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101902</xdr:rowOff>
    </xdr:from>
    <xdr:to>
      <xdr:col>15</xdr:col>
      <xdr:colOff>133350</xdr:colOff>
      <xdr:row>44</xdr:row>
      <xdr:rowOff>32052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16829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113393</xdr:rowOff>
    </xdr:from>
    <xdr:to>
      <xdr:col>11</xdr:col>
      <xdr:colOff>82550</xdr:colOff>
      <xdr:row>44</xdr:row>
      <xdr:rowOff>43543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28320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a:t>
          </a:r>
          <a:r>
            <a:rPr kumimoji="1" lang="en-US" altLang="ja-JP" sz="1300">
              <a:latin typeface="ＭＳ Ｐゴシック" panose="020B0600070205080204" pitchFamily="50" charset="-128"/>
              <a:ea typeface="ＭＳ Ｐゴシック" panose="020B0600070205080204" pitchFamily="50" charset="-128"/>
            </a:rPr>
            <a:t>25.3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ポイント増）となっているが、会計年度任用職員制度開始によるものであり、今後も増加していくものと考えられる。物件費は昨年度より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12.3</a:t>
          </a:r>
          <a:r>
            <a:rPr kumimoji="1" lang="ja-JP" altLang="en-US" sz="1300">
              <a:latin typeface="ＭＳ Ｐゴシック" panose="020B0600070205080204" pitchFamily="50" charset="-128"/>
              <a:ea typeface="ＭＳ Ｐゴシック" panose="020B0600070205080204" pitchFamily="50" charset="-128"/>
            </a:rPr>
            <a:t>％であるが、経常経費の縮減には努めているものの、各種行政システムに係る委託料等が大きなウェイトを占めるようになってきている。公債費は</a:t>
          </a:r>
          <a:r>
            <a:rPr kumimoji="1" lang="en-US" altLang="ja-JP" sz="1300">
              <a:latin typeface="ＭＳ Ｐゴシック" panose="020B0600070205080204" pitchFamily="50" charset="-128"/>
              <a:ea typeface="ＭＳ Ｐゴシック" panose="020B0600070205080204" pitchFamily="50" charset="-128"/>
            </a:rPr>
            <a:t>17.2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ポイント増）となり、平成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年度及び平成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年度の大規模事業に係る借入の償還開始が主な要因である。結果として、経常収支比率は</a:t>
          </a:r>
          <a:r>
            <a:rPr kumimoji="1" lang="en-US" altLang="ja-JP" sz="1300">
              <a:latin typeface="ＭＳ Ｐゴシック" panose="020B0600070205080204" pitchFamily="50" charset="-128"/>
              <a:ea typeface="ＭＳ Ｐゴシック" panose="020B0600070205080204" pitchFamily="50" charset="-128"/>
            </a:rPr>
            <a:t>87.6</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ポイント増）となり、全国平均を上回ることになった。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67</xdr:row>
      <xdr:rowOff>12446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22840"/>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155448</xdr:rowOff>
    </xdr:from>
    <xdr:to>
      <xdr:col>23</xdr:col>
      <xdr:colOff>133350</xdr:colOff>
      <xdr:row>63</xdr:row>
      <xdr:rowOff>119126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785348"/>
          <a:ext cx="8382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70375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00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53848</xdr:rowOff>
    </xdr:from>
    <xdr:to>
      <xdr:col>23</xdr:col>
      <xdr:colOff>184150</xdr:colOff>
      <xdr:row>63</xdr:row>
      <xdr:rowOff>155448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150622</xdr:rowOff>
    </xdr:from>
    <xdr:to>
      <xdr:col>19</xdr:col>
      <xdr:colOff>133350</xdr:colOff>
      <xdr:row>62</xdr:row>
      <xdr:rowOff>155448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78052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121412</xdr:rowOff>
    </xdr:from>
    <xdr:to>
      <xdr:col>19</xdr:col>
      <xdr:colOff>184150</xdr:colOff>
      <xdr:row>64</xdr:row>
      <xdr:rowOff>51562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36339</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100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157988</xdr:rowOff>
    </xdr:from>
    <xdr:to>
      <xdr:col>15</xdr:col>
      <xdr:colOff>82550</xdr:colOff>
      <xdr:row>62</xdr:row>
      <xdr:rowOff>150622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616438"/>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68326</xdr:rowOff>
    </xdr:from>
    <xdr:to>
      <xdr:col>15</xdr:col>
      <xdr:colOff>133350</xdr:colOff>
      <xdr:row>63</xdr:row>
      <xdr:rowOff>169926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154703</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5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157988</xdr:rowOff>
    </xdr:from>
    <xdr:to>
      <xdr:col>11</xdr:col>
      <xdr:colOff>31750</xdr:colOff>
      <xdr:row>61</xdr:row>
      <xdr:rowOff>162814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61643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34544</xdr:rowOff>
    </xdr:from>
    <xdr:to>
      <xdr:col>11</xdr:col>
      <xdr:colOff>82550</xdr:colOff>
      <xdr:row>63</xdr:row>
      <xdr:rowOff>136144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120921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157734</xdr:rowOff>
    </xdr:from>
    <xdr:to>
      <xdr:col>7</xdr:col>
      <xdr:colOff>31750</xdr:colOff>
      <xdr:row>63</xdr:row>
      <xdr:rowOff>87884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72661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87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68326</xdr:rowOff>
    </xdr:from>
    <xdr:to>
      <xdr:col>23</xdr:col>
      <xdr:colOff>184150</xdr:colOff>
      <xdr:row>63</xdr:row>
      <xdr:rowOff>169926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40403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841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104648</xdr:rowOff>
    </xdr:from>
    <xdr:to>
      <xdr:col>19</xdr:col>
      <xdr:colOff>184150</xdr:colOff>
      <xdr:row>63</xdr:row>
      <xdr:rowOff>34798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44975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503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99822</xdr:rowOff>
    </xdr:from>
    <xdr:to>
      <xdr:col>15</xdr:col>
      <xdr:colOff>133350</xdr:colOff>
      <xdr:row>63</xdr:row>
      <xdr:rowOff>29972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40149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498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107188</xdr:rowOff>
    </xdr:from>
    <xdr:to>
      <xdr:col>11</xdr:col>
      <xdr:colOff>82550</xdr:colOff>
      <xdr:row>62</xdr:row>
      <xdr:rowOff>37338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56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47515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33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112014</xdr:rowOff>
    </xdr:from>
    <xdr:to>
      <xdr:col>7</xdr:col>
      <xdr:colOff>31750</xdr:colOff>
      <xdr:row>62</xdr:row>
      <xdr:rowOff>42164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57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52341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33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[228,773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人件費については、大江町行財政改革大綱（</a:t>
          </a:r>
          <a:r>
            <a:rPr kumimoji="1" lang="en-US" altLang="ja-JP" sz="1300">
              <a:latin typeface="ＭＳ Ｐゴシック" panose="020B0600070205080204" pitchFamily="50" charset="-128"/>
              <a:ea typeface="ＭＳ Ｐゴシック" panose="020B0600070205080204" pitchFamily="50" charset="-128"/>
            </a:rPr>
            <a:t>H17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H22</a:t>
          </a:r>
          <a:r>
            <a:rPr kumimoji="1" lang="ja-JP" altLang="en-US" sz="1300">
              <a:latin typeface="ＭＳ Ｐゴシック" panose="020B0600070205080204" pitchFamily="50" charset="-128"/>
              <a:ea typeface="ＭＳ Ｐゴシック" panose="020B0600070205080204" pitchFamily="50" charset="-128"/>
            </a:rPr>
            <a:t>）に基づき定員管理の適正化に取組んできた結果、</a:t>
          </a:r>
          <a:r>
            <a:rPr kumimoji="1" lang="en-US" altLang="ja-JP" sz="1300">
              <a:latin typeface="ＭＳ Ｐゴシック" panose="020B0600070205080204" pitchFamily="50" charset="-128"/>
              <a:ea typeface="ＭＳ Ｐゴシック" panose="020B0600070205080204" pitchFamily="50" charset="-128"/>
            </a:rPr>
            <a:t>H16</a:t>
          </a:r>
          <a:r>
            <a:rPr kumimoji="1" lang="ja-JP" altLang="en-US" sz="1300">
              <a:latin typeface="ＭＳ Ｐゴシック" panose="020B0600070205080204" pitchFamily="50" charset="-128"/>
              <a:ea typeface="ＭＳ Ｐゴシック" panose="020B0600070205080204" pitchFamily="50" charset="-128"/>
            </a:rPr>
            <a:t>年度と比較すると大幅な削減となっている。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物件費については、予算編成時において事務事業見直し等を徹底し縮減に努めているが、ふるさと納税の増に伴う関係事務経費の増や、基幹システム等の導入や改修が影響し増加傾向にある。</a:t>
          </a:r>
        </a:p>
        <a:p>
          <a:r>
            <a:rPr kumimoji="1" lang="ja-JP" altLang="en-US" sz="1300">
              <a:latin typeface="ＭＳ Ｐゴシック" panose="020B0600070205080204" pitchFamily="50" charset="-128"/>
              <a:ea typeface="ＭＳ Ｐゴシック" panose="020B0600070205080204" pitchFamily="50" charset="-128"/>
            </a:rPr>
            <a:t>　全体としては類似団体平均を下回る状況が続いているが、今後ともさらなる適正化に取組んでいく。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7108</xdr:rowOff>
    </xdr:from>
    <xdr:to>
      <xdr:col>23</xdr:col>
      <xdr:colOff>133350</xdr:colOff>
      <xdr:row>89</xdr:row>
      <xdr:rowOff>54907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94558"/>
          <a:ext cx="0" cy="14193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26984</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8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54907</xdr:rowOff>
    </xdr:from>
    <xdr:to>
      <xdr:col>24</xdr:col>
      <xdr:colOff>12700</xdr:colOff>
      <xdr:row>89</xdr:row>
      <xdr:rowOff>54907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313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93485</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38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7108</xdr:rowOff>
    </xdr:from>
    <xdr:to>
      <xdr:col>24</xdr:col>
      <xdr:colOff>12700</xdr:colOff>
      <xdr:row>81</xdr:row>
      <xdr:rowOff>7108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94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42125</xdr:rowOff>
    </xdr:from>
    <xdr:to>
      <xdr:col>23</xdr:col>
      <xdr:colOff>133350</xdr:colOff>
      <xdr:row>82</xdr:row>
      <xdr:rowOff>128214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101025"/>
          <a:ext cx="838200" cy="86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129529</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188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157452</xdr:rowOff>
    </xdr:from>
    <xdr:to>
      <xdr:col>23</xdr:col>
      <xdr:colOff>184150</xdr:colOff>
      <xdr:row>83</xdr:row>
      <xdr:rowOff>87602</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21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20628</xdr:rowOff>
    </xdr:from>
    <xdr:to>
      <xdr:col>19</xdr:col>
      <xdr:colOff>133350</xdr:colOff>
      <xdr:row>82</xdr:row>
      <xdr:rowOff>42125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079528"/>
          <a:ext cx="889000" cy="21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83846</xdr:rowOff>
    </xdr:from>
    <xdr:to>
      <xdr:col>19</xdr:col>
      <xdr:colOff>184150</xdr:colOff>
      <xdr:row>83</xdr:row>
      <xdr:rowOff>13996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14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170223</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229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170320</xdr:rowOff>
    </xdr:from>
    <xdr:to>
      <xdr:col>15</xdr:col>
      <xdr:colOff>82550</xdr:colOff>
      <xdr:row>82</xdr:row>
      <xdr:rowOff>20628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057770"/>
          <a:ext cx="889000" cy="2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61559</xdr:rowOff>
    </xdr:from>
    <xdr:to>
      <xdr:col>15</xdr:col>
      <xdr:colOff>133350</xdr:colOff>
      <xdr:row>82</xdr:row>
      <xdr:rowOff>163159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12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147936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206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166173</xdr:rowOff>
    </xdr:from>
    <xdr:to>
      <xdr:col>11</xdr:col>
      <xdr:colOff>31750</xdr:colOff>
      <xdr:row>81</xdr:row>
      <xdr:rowOff>170320</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53623"/>
          <a:ext cx="889000" cy="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57414</xdr:rowOff>
    </xdr:from>
    <xdr:to>
      <xdr:col>11</xdr:col>
      <xdr:colOff>82550</xdr:colOff>
      <xdr:row>82</xdr:row>
      <xdr:rowOff>159014</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1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143791</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2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69667</xdr:rowOff>
    </xdr:from>
    <xdr:to>
      <xdr:col>7</xdr:col>
      <xdr:colOff>31750</xdr:colOff>
      <xdr:row>82</xdr:row>
      <xdr:rowOff>171267</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1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156044</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21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77414</xdr:rowOff>
    </xdr:from>
    <xdr:to>
      <xdr:col>23</xdr:col>
      <xdr:colOff>184150</xdr:colOff>
      <xdr:row>83</xdr:row>
      <xdr:rowOff>7564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13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93941</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98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162775</xdr:rowOff>
    </xdr:from>
    <xdr:to>
      <xdr:col>19</xdr:col>
      <xdr:colOff>184150</xdr:colOff>
      <xdr:row>82</xdr:row>
      <xdr:rowOff>92925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05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103102</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819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141278</xdr:rowOff>
    </xdr:from>
    <xdr:to>
      <xdr:col>15</xdr:col>
      <xdr:colOff>133350</xdr:colOff>
      <xdr:row>82</xdr:row>
      <xdr:rowOff>71428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02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81605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79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119520</xdr:rowOff>
    </xdr:from>
    <xdr:to>
      <xdr:col>11</xdr:col>
      <xdr:colOff>82550</xdr:colOff>
      <xdr:row>82</xdr:row>
      <xdr:rowOff>49670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0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59847</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775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115373</xdr:rowOff>
    </xdr:from>
    <xdr:to>
      <xdr:col>7</xdr:col>
      <xdr:colOff>31750</xdr:colOff>
      <xdr:row>82</xdr:row>
      <xdr:rowOff>45523</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00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55700</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771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H18</a:t>
          </a:r>
          <a:r>
            <a:rPr kumimoji="1" lang="ja-JP" altLang="en-US" sz="1300">
              <a:latin typeface="ＭＳ Ｐゴシック" panose="020B0600070205080204" pitchFamily="50" charset="-128"/>
              <a:ea typeface="ＭＳ Ｐゴシック" panose="020B0600070205080204" pitchFamily="50" charset="-128"/>
            </a:rPr>
            <a:t>から導入している職務職階制度（</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級</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職制）等の措置が反映されているが、職員の若年化が進んだこともあり減となった。また全国町村平均について</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年度は下回っており、今後も同水準を保つものと見込まれる。</a:t>
          </a:r>
        </a:p>
        <a:p>
          <a:endParaRPr kumimoji="1" lang="ja-JP" altLang="en-US"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ラスパイレス指数は地方公務員給与実態調査に基づくものであるが、当該資料作成時点（令和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月末時点）において、令和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年調査結果が未公表のため、</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の数値については前年度数値を引用している。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89</xdr:row>
      <xdr:rowOff>92832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973023"/>
          <a:ext cx="0" cy="1378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64909</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32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92832</xdr:rowOff>
    </xdr:from>
    <xdr:to>
      <xdr:col>81</xdr:col>
      <xdr:colOff>133350</xdr:colOff>
      <xdr:row>89</xdr:row>
      <xdr:rowOff>92832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35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146655</xdr:rowOff>
    </xdr:from>
    <xdr:to>
      <xdr:col>81</xdr:col>
      <xdr:colOff>44450</xdr:colOff>
      <xdr:row>86</xdr:row>
      <xdr:rowOff>90109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6179800" y="14719905"/>
          <a:ext cx="8382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102404</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6756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130327</xdr:rowOff>
    </xdr:from>
    <xdr:to>
      <xdr:col>81</xdr:col>
      <xdr:colOff>95250</xdr:colOff>
      <xdr:row>86</xdr:row>
      <xdr:rowOff>60477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70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9677</xdr:rowOff>
    </xdr:from>
    <xdr:to>
      <xdr:col>77</xdr:col>
      <xdr:colOff>44450</xdr:colOff>
      <xdr:row>86</xdr:row>
      <xdr:rowOff>90109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5290800" y="14754377"/>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141816</xdr:rowOff>
    </xdr:from>
    <xdr:to>
      <xdr:col>77</xdr:col>
      <xdr:colOff>95250</xdr:colOff>
      <xdr:row>86</xdr:row>
      <xdr:rowOff>71966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82143</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483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9677</xdr:rowOff>
    </xdr:from>
    <xdr:to>
      <xdr:col>72</xdr:col>
      <xdr:colOff>203200</xdr:colOff>
      <xdr:row>86</xdr:row>
      <xdr:rowOff>78618</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4401800" y="14754377"/>
          <a:ext cx="889000" cy="6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67129</xdr:rowOff>
    </xdr:from>
    <xdr:to>
      <xdr:col>68</xdr:col>
      <xdr:colOff>152400</xdr:colOff>
      <xdr:row>86</xdr:row>
      <xdr:rowOff>78618</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3512800" y="14811829"/>
          <a:ext cx="8890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4838</xdr:rowOff>
    </xdr:from>
    <xdr:to>
      <xdr:col>68</xdr:col>
      <xdr:colOff>203200</xdr:colOff>
      <xdr:row>86</xdr:row>
      <xdr:rowOff>106438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116615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4838</xdr:rowOff>
    </xdr:from>
    <xdr:to>
      <xdr:col>64</xdr:col>
      <xdr:colOff>152400</xdr:colOff>
      <xdr:row>86</xdr:row>
      <xdr:rowOff>106438</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116615</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66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112382</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51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39309</xdr:rowOff>
    </xdr:from>
    <xdr:to>
      <xdr:col>77</xdr:col>
      <xdr:colOff>95250</xdr:colOff>
      <xdr:row>86</xdr:row>
      <xdr:rowOff>140909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78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125686</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870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130327</xdr:rowOff>
    </xdr:from>
    <xdr:to>
      <xdr:col>73</xdr:col>
      <xdr:colOff>44450</xdr:colOff>
      <xdr:row>86</xdr:row>
      <xdr:rowOff>60477</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70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45254</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789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27818</xdr:rowOff>
    </xdr:from>
    <xdr:to>
      <xdr:col>68</xdr:col>
      <xdr:colOff>203200</xdr:colOff>
      <xdr:row>86</xdr:row>
      <xdr:rowOff>129418</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77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114195</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485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山間部に集落が散在する等の地理的な要因で、小学校や保育所等の施設数が多かったこともあり、過去には職員数が類似団体平均を上回っていたが、人口減少に伴う施設の閉鎖・統廃合の実施、退職者不補充等の対策を講じてきた結果、近年は平均を若干下回る職員数で推移している。</a:t>
          </a:r>
        </a:p>
        <a:p>
          <a:r>
            <a:rPr kumimoji="1" lang="ja-JP" altLang="en-US" sz="1300">
              <a:latin typeface="ＭＳ Ｐゴシック" panose="020B0600070205080204" pitchFamily="50" charset="-128"/>
              <a:ea typeface="ＭＳ Ｐゴシック" panose="020B0600070205080204" pitchFamily="50" charset="-128"/>
            </a:rPr>
            <a:t>　今後とも町税及び地方交付税をはじめとする一般財源総額の減少が予想される一方、権限移譲等により業務量が増加していること等も鑑み、計画的な定員管理を行っていく必要がある。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135445</xdr:rowOff>
    </xdr:from>
    <xdr:to>
      <xdr:col>81</xdr:col>
      <xdr:colOff>44450</xdr:colOff>
      <xdr:row>66</xdr:row>
      <xdr:rowOff>78931</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079545"/>
          <a:ext cx="0" cy="13150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51008</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6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78931</xdr:rowOff>
    </xdr:from>
    <xdr:to>
      <xdr:col>81</xdr:col>
      <xdr:colOff>133350</xdr:colOff>
      <xdr:row>66</xdr:row>
      <xdr:rowOff>78931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4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50372</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23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135445</xdr:rowOff>
    </xdr:from>
    <xdr:to>
      <xdr:col>81</xdr:col>
      <xdr:colOff>133350</xdr:colOff>
      <xdr:row>58</xdr:row>
      <xdr:rowOff>135445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079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32036</xdr:rowOff>
    </xdr:from>
    <xdr:to>
      <xdr:col>81</xdr:col>
      <xdr:colOff>44450</xdr:colOff>
      <xdr:row>60</xdr:row>
      <xdr:rowOff>57976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319036"/>
          <a:ext cx="838200" cy="25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28719</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3157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56642</xdr:rowOff>
    </xdr:from>
    <xdr:to>
      <xdr:col>81</xdr:col>
      <xdr:colOff>95250</xdr:colOff>
      <xdr:row>60</xdr:row>
      <xdr:rowOff>158242</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27210</xdr:rowOff>
    </xdr:from>
    <xdr:to>
      <xdr:col>77</xdr:col>
      <xdr:colOff>44450</xdr:colOff>
      <xdr:row>60</xdr:row>
      <xdr:rowOff>32036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31421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48196</xdr:rowOff>
    </xdr:from>
    <xdr:to>
      <xdr:col>77</xdr:col>
      <xdr:colOff>95250</xdr:colOff>
      <xdr:row>60</xdr:row>
      <xdr:rowOff>149796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134573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21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12129</xdr:rowOff>
    </xdr:from>
    <xdr:to>
      <xdr:col>72</xdr:col>
      <xdr:colOff>203200</xdr:colOff>
      <xdr:row>60</xdr:row>
      <xdr:rowOff>27210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299129"/>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4763</xdr:rowOff>
    </xdr:from>
    <xdr:to>
      <xdr:col>73</xdr:col>
      <xdr:colOff>44450</xdr:colOff>
      <xdr:row>60</xdr:row>
      <xdr:rowOff>106363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29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91140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37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168497</xdr:rowOff>
    </xdr:from>
    <xdr:to>
      <xdr:col>68</xdr:col>
      <xdr:colOff>152400</xdr:colOff>
      <xdr:row>60</xdr:row>
      <xdr:rowOff>12129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284047"/>
          <a:ext cx="8890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540</xdr:rowOff>
    </xdr:from>
    <xdr:to>
      <xdr:col>68</xdr:col>
      <xdr:colOff>203200</xdr:colOff>
      <xdr:row>60</xdr:row>
      <xdr:rowOff>102140</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2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86917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37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11399</xdr:rowOff>
    </xdr:from>
    <xdr:to>
      <xdr:col>64</xdr:col>
      <xdr:colOff>152400</xdr:colOff>
      <xdr:row>60</xdr:row>
      <xdr:rowOff>112999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97776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38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7176</xdr:rowOff>
    </xdr:from>
    <xdr:to>
      <xdr:col>81</xdr:col>
      <xdr:colOff>95250</xdr:colOff>
      <xdr:row>60</xdr:row>
      <xdr:rowOff>108776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29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23703</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139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152686</xdr:rowOff>
    </xdr:from>
    <xdr:to>
      <xdr:col>77</xdr:col>
      <xdr:colOff>95250</xdr:colOff>
      <xdr:row>60</xdr:row>
      <xdr:rowOff>82836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26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93013</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037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147860</xdr:rowOff>
    </xdr:from>
    <xdr:to>
      <xdr:col>73</xdr:col>
      <xdr:colOff>44450</xdr:colOff>
      <xdr:row>60</xdr:row>
      <xdr:rowOff>78010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2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88187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032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132779</xdr:rowOff>
    </xdr:from>
    <xdr:to>
      <xdr:col>68</xdr:col>
      <xdr:colOff>203200</xdr:colOff>
      <xdr:row>60</xdr:row>
      <xdr:rowOff>62929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24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73106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017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117697</xdr:rowOff>
    </xdr:from>
    <xdr:to>
      <xdr:col>64</xdr:col>
      <xdr:colOff>152400</xdr:colOff>
      <xdr:row>60</xdr:row>
      <xdr:rowOff>47847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23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58024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002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H18</a:t>
          </a:r>
          <a:r>
            <a:rPr kumimoji="1" lang="ja-JP" altLang="en-US" sz="1300">
              <a:latin typeface="ＭＳ Ｐゴシック" panose="020B0600070205080204" pitchFamily="50" charset="-128"/>
              <a:ea typeface="ＭＳ Ｐゴシック" panose="020B0600070205080204" pitchFamily="50" charset="-128"/>
            </a:rPr>
            <a:t>を境に公債費のピークが過ぎ減少傾向で推移してきたものの、平成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　過疎債及び平成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　緊急防災・減災事業債等の大規模事業に係る借入の償還が開始したことにより、前年度と比較して</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6.7</a:t>
          </a:r>
          <a:r>
            <a:rPr kumimoji="1" lang="ja-JP" altLang="en-US" sz="1300">
              <a:latin typeface="ＭＳ Ｐゴシック" panose="020B0600070205080204" pitchFamily="50" charset="-128"/>
              <a:ea typeface="ＭＳ Ｐゴシック" panose="020B0600070205080204" pitchFamily="50" charset="-128"/>
            </a:rPr>
            <a:t>％となった。類似団体平均を上回っているが、県内市町村平均は下回っているので、今後も地方債発行の抑制に努めていく。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30057</xdr:rowOff>
    </xdr:from>
    <xdr:to>
      <xdr:col>81</xdr:col>
      <xdr:colOff>44450</xdr:colOff>
      <xdr:row>44</xdr:row>
      <xdr:rowOff>165100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373707"/>
          <a:ext cx="0" cy="13351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116434</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1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30057</xdr:rowOff>
    </xdr:from>
    <xdr:to>
      <xdr:col>81</xdr:col>
      <xdr:colOff>133350</xdr:colOff>
      <xdr:row>37</xdr:row>
      <xdr:rowOff>30057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3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143087</xdr:rowOff>
    </xdr:from>
    <xdr:to>
      <xdr:col>81</xdr:col>
      <xdr:colOff>44450</xdr:colOff>
      <xdr:row>41</xdr:row>
      <xdr:rowOff>92287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001087"/>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118127</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62654</xdr:rowOff>
    </xdr:from>
    <xdr:to>
      <xdr:col>77</xdr:col>
      <xdr:colOff>44450</xdr:colOff>
      <xdr:row>40</xdr:row>
      <xdr:rowOff>143087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920654"/>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121920</xdr:rowOff>
    </xdr:from>
    <xdr:to>
      <xdr:col>77</xdr:col>
      <xdr:colOff>95250</xdr:colOff>
      <xdr:row>42</xdr:row>
      <xdr:rowOff>52070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36847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23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38523</xdr:rowOff>
    </xdr:from>
    <xdr:to>
      <xdr:col>72</xdr:col>
      <xdr:colOff>203200</xdr:colOff>
      <xdr:row>40</xdr:row>
      <xdr:rowOff>62654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689652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38523</xdr:rowOff>
    </xdr:from>
    <xdr:to>
      <xdr:col>68</xdr:col>
      <xdr:colOff>152400</xdr:colOff>
      <xdr:row>40</xdr:row>
      <xdr:rowOff>86783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689652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168081</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41487</xdr:rowOff>
    </xdr:from>
    <xdr:to>
      <xdr:col>81</xdr:col>
      <xdr:colOff>95250</xdr:colOff>
      <xdr:row>41</xdr:row>
      <xdr:rowOff>143087</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58014</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91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92287</xdr:rowOff>
    </xdr:from>
    <xdr:to>
      <xdr:col>77</xdr:col>
      <xdr:colOff>95250</xdr:colOff>
      <xdr:row>41</xdr:row>
      <xdr:rowOff>22437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32614</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11854</xdr:rowOff>
    </xdr:from>
    <xdr:to>
      <xdr:col>73</xdr:col>
      <xdr:colOff>44450</xdr:colOff>
      <xdr:row>40</xdr:row>
      <xdr:rowOff>113454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123631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63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159173</xdr:rowOff>
    </xdr:from>
    <xdr:to>
      <xdr:col>68</xdr:col>
      <xdr:colOff>203200</xdr:colOff>
      <xdr:row>40</xdr:row>
      <xdr:rowOff>89323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99500</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35983</xdr:rowOff>
    </xdr:from>
    <xdr:to>
      <xdr:col>64</xdr:col>
      <xdr:colOff>152400</xdr:colOff>
      <xdr:row>40</xdr:row>
      <xdr:rowOff>137583</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147760</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将来負担額となる地方債現在高は、</a:t>
          </a:r>
          <a:r>
            <a:rPr kumimoji="1" lang="en-US" altLang="ja-JP" sz="1300">
              <a:latin typeface="ＭＳ Ｐゴシック" panose="020B0600070205080204" pitchFamily="50" charset="-128"/>
              <a:ea typeface="ＭＳ Ｐゴシック" panose="020B0600070205080204" pitchFamily="50" charset="-128"/>
            </a:rPr>
            <a:t>H26</a:t>
          </a:r>
          <a:r>
            <a:rPr kumimoji="1" lang="ja-JP" altLang="en-US" sz="1300">
              <a:latin typeface="ＭＳ Ｐゴシック" panose="020B0600070205080204" pitchFamily="50" charset="-128"/>
              <a:ea typeface="ＭＳ Ｐゴシック" panose="020B0600070205080204" pitchFamily="50" charset="-128"/>
            </a:rPr>
            <a:t>以降に実施してきた大規模事業の財源として地方債を活用してきたため増加に転じていたが、令和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年度より地方債現在高の減、公営企業債等繰入見込額の減（下水道事業特別会計など）及び充当可能基金や普通交付税の増等により、将来負担比率は</a:t>
          </a:r>
          <a:r>
            <a:rPr kumimoji="1" lang="en-US" altLang="ja-JP" sz="1300">
              <a:latin typeface="ＭＳ Ｐゴシック" panose="020B0600070205080204" pitchFamily="50" charset="-128"/>
              <a:ea typeface="ＭＳ Ｐゴシック" panose="020B0600070205080204" pitchFamily="50" charset="-128"/>
            </a:rPr>
            <a:t>11.3</a:t>
          </a:r>
          <a:r>
            <a:rPr kumimoji="1" lang="ja-JP" altLang="en-US" sz="1300">
              <a:latin typeface="ＭＳ Ｐゴシック" panose="020B0600070205080204" pitchFamily="50" charset="-128"/>
              <a:ea typeface="ＭＳ Ｐゴシック" panose="020B0600070205080204" pitchFamily="50" charset="-128"/>
            </a:rPr>
            <a:t>％で</a:t>
          </a:r>
          <a:r>
            <a:rPr kumimoji="1" lang="en-US" altLang="ja-JP" sz="1300">
              <a:latin typeface="ＭＳ Ｐゴシック" panose="020B0600070205080204" pitchFamily="50" charset="-128"/>
              <a:ea typeface="ＭＳ Ｐゴシック" panose="020B0600070205080204" pitchFamily="50" charset="-128"/>
            </a:rPr>
            <a:t>9.2</a:t>
          </a:r>
          <a:r>
            <a:rPr kumimoji="1" lang="ja-JP" altLang="en-US" sz="1300">
              <a:latin typeface="ＭＳ Ｐゴシック" panose="020B0600070205080204" pitchFamily="50" charset="-128"/>
              <a:ea typeface="ＭＳ Ｐゴシック" panose="020B0600070205080204" pitchFamily="50" charset="-128"/>
            </a:rPr>
            <a:t>ポイント減となった。</a:t>
          </a:r>
        </a:p>
        <a:p>
          <a:r>
            <a:rPr kumimoji="1" lang="ja-JP" altLang="en-US" sz="1300">
              <a:latin typeface="ＭＳ Ｐゴシック" panose="020B0600070205080204" pitchFamily="50" charset="-128"/>
              <a:ea typeface="ＭＳ Ｐゴシック" panose="020B0600070205080204" pitchFamily="50" charset="-128"/>
            </a:rPr>
            <a:t>　今後も、本町では大規模事業が予定されているため、新たな地方債発行には交付税措置において有利なものを厳選するとともに、基金の充実を図りながら比率の改善に引き続き努めていく。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40936</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70667"/>
          <a:ext cx="0" cy="14421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13013</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78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40936</xdr:rowOff>
    </xdr:from>
    <xdr:to>
      <xdr:col>81</xdr:col>
      <xdr:colOff>133350</xdr:colOff>
      <xdr:row>22</xdr:row>
      <xdr:rowOff>40936</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812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61256</xdr:rowOff>
    </xdr:from>
    <xdr:to>
      <xdr:col>81</xdr:col>
      <xdr:colOff>44450</xdr:colOff>
      <xdr:row>14</xdr:row>
      <xdr:rowOff>135255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6179800" y="2461556"/>
          <a:ext cx="838200" cy="7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135255</xdr:rowOff>
    </xdr:from>
    <xdr:to>
      <xdr:col>77</xdr:col>
      <xdr:colOff>44450</xdr:colOff>
      <xdr:row>15</xdr:row>
      <xdr:rowOff>33782</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2535555"/>
          <a:ext cx="889000" cy="6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33782</xdr:rowOff>
    </xdr:from>
    <xdr:to>
      <xdr:col>72</xdr:col>
      <xdr:colOff>203200</xdr:colOff>
      <xdr:row>15</xdr:row>
      <xdr:rowOff>102150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2605532"/>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102150</xdr:rowOff>
    </xdr:from>
    <xdr:to>
      <xdr:col>68</xdr:col>
      <xdr:colOff>152400</xdr:colOff>
      <xdr:row>15</xdr:row>
      <xdr:rowOff>109389</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2673900"/>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10456</xdr:rowOff>
    </xdr:from>
    <xdr:to>
      <xdr:col>81</xdr:col>
      <xdr:colOff>95250</xdr:colOff>
      <xdr:row>14</xdr:row>
      <xdr:rowOff>112056</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241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153983</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38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84455</xdr:rowOff>
    </xdr:from>
    <xdr:to>
      <xdr:col>77</xdr:col>
      <xdr:colOff>95250</xdr:colOff>
      <xdr:row>15</xdr:row>
      <xdr:rowOff>14605</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48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170832</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571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154432</xdr:rowOff>
    </xdr:from>
    <xdr:to>
      <xdr:col>73</xdr:col>
      <xdr:colOff>44450</xdr:colOff>
      <xdr:row>15</xdr:row>
      <xdr:rowOff>84582</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255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69359</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641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51350</xdr:rowOff>
    </xdr:from>
    <xdr:to>
      <xdr:col>68</xdr:col>
      <xdr:colOff>203200</xdr:colOff>
      <xdr:row>15</xdr:row>
      <xdr:rowOff>152950</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62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137727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7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58589</xdr:rowOff>
    </xdr:from>
    <xdr:to>
      <xdr:col>64</xdr:col>
      <xdr:colOff>152400</xdr:colOff>
      <xdr:row>15</xdr:row>
      <xdr:rowOff>160189</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263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144966</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271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山形県大江町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7,815
7,729
154.08
6,811,625
6,481,949
295,049
3,357,972
5,815,210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11.3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H18</a:t>
          </a:r>
          <a:r>
            <a:rPr kumimoji="1" lang="ja-JP" altLang="en-US" sz="1300">
              <a:latin typeface="ＭＳ Ｐゴシック" panose="020B0600070205080204" pitchFamily="50" charset="-128"/>
              <a:ea typeface="ＭＳ Ｐゴシック" panose="020B0600070205080204" pitchFamily="50" charset="-128"/>
            </a:rPr>
            <a:t>をピークとして減少傾向にあったが、職員数の削減等の対策は限界に達した感があり、近年は横ばいで推移してきた。</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は会計年度任用職員制度が開始されたことに伴い、物件費だった「臨時職員賃金」が人件費へ計上されたことや、県知事選挙費の増等により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25.3</a:t>
          </a:r>
          <a:r>
            <a:rPr kumimoji="1" lang="ja-JP" altLang="en-US" sz="1300">
              <a:latin typeface="ＭＳ Ｐゴシック" panose="020B0600070205080204" pitchFamily="50" charset="-128"/>
              <a:ea typeface="ＭＳ Ｐゴシック" panose="020B0600070205080204" pitchFamily="50" charset="-128"/>
            </a:rPr>
            <a:t>％となり、類似団体平均を若干下回っている状況にある。今後の職員数は現在の規模を維持する計画としているため、適正な定員管理に努めていく。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124714</xdr:rowOff>
    </xdr:from>
    <xdr:to>
      <xdr:col>24</xdr:col>
      <xdr:colOff>25400</xdr:colOff>
      <xdr:row>40</xdr:row>
      <xdr:rowOff>72136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82564"/>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44213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0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72136</xdr:rowOff>
    </xdr:from>
    <xdr:to>
      <xdr:col>24</xdr:col>
      <xdr:colOff>114300</xdr:colOff>
      <xdr:row>40</xdr:row>
      <xdr:rowOff>72136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3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39641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124714</xdr:rowOff>
    </xdr:from>
    <xdr:to>
      <xdr:col>24</xdr:col>
      <xdr:colOff>114300</xdr:colOff>
      <xdr:row>33</xdr:row>
      <xdr:rowOff>124714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74422</xdr:rowOff>
    </xdr:from>
    <xdr:to>
      <xdr:col>24</xdr:col>
      <xdr:colOff>25400</xdr:colOff>
      <xdr:row>37</xdr:row>
      <xdr:rowOff>83566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1807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32275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7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60198</xdr:rowOff>
    </xdr:from>
    <xdr:to>
      <xdr:col>24</xdr:col>
      <xdr:colOff>76200</xdr:colOff>
      <xdr:row>37</xdr:row>
      <xdr:rowOff>161798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74422</xdr:rowOff>
    </xdr:from>
    <xdr:to>
      <xdr:col>19</xdr:col>
      <xdr:colOff>187325</xdr:colOff>
      <xdr:row>37</xdr:row>
      <xdr:rowOff>97282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180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98823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83566</xdr:rowOff>
    </xdr:from>
    <xdr:to>
      <xdr:col>15</xdr:col>
      <xdr:colOff>98425</xdr:colOff>
      <xdr:row>37</xdr:row>
      <xdr:rowOff>97282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272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75963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83566</xdr:rowOff>
    </xdr:from>
    <xdr:to>
      <xdr:col>11</xdr:col>
      <xdr:colOff>9525</xdr:colOff>
      <xdr:row>37</xdr:row>
      <xdr:rowOff>115570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2721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49293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21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23622</xdr:rowOff>
    </xdr:from>
    <xdr:to>
      <xdr:col>20</xdr:col>
      <xdr:colOff>38100</xdr:colOff>
      <xdr:row>37</xdr:row>
      <xdr:rowOff>125222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109999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5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46482</xdr:rowOff>
    </xdr:from>
    <xdr:to>
      <xdr:col>15</xdr:col>
      <xdr:colOff>149225</xdr:colOff>
      <xdr:row>37</xdr:row>
      <xdr:rowOff>148082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132859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32766</xdr:rowOff>
    </xdr:from>
    <xdr:to>
      <xdr:col>11</xdr:col>
      <xdr:colOff>60325</xdr:colOff>
      <xdr:row>37</xdr:row>
      <xdr:rowOff>134366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119143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物件費については、引き続き事務事業の見直し等により縮減に努めている。</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はふるさと納税の増に伴う郵券料や支援業務委託料の増などがあるものの、会計年度任用職員制度が開始されたことに伴い、物件費だった「臨時職員賃金」が人件費へ計上されたことにより、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12.3</a:t>
          </a:r>
          <a:r>
            <a:rPr kumimoji="1" lang="ja-JP" altLang="en-US" sz="1300">
              <a:latin typeface="ＭＳ Ｐゴシック" panose="020B0600070205080204" pitchFamily="50" charset="-128"/>
              <a:ea typeface="ＭＳ Ｐゴシック" panose="020B0600070205080204" pitchFamily="50" charset="-128"/>
            </a:rPr>
            <a:t>％となった。類似団体平均は下回っているものの、今後はふるさと納税関係やシステム関係委託料の増が見込まれるため、大幅な改善は難しい状況である。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77470</xdr:rowOff>
    </xdr:from>
    <xdr:to>
      <xdr:col>82</xdr:col>
      <xdr:colOff>107950</xdr:colOff>
      <xdr:row>21</xdr:row>
      <xdr:rowOff>77470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063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49547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77470</xdr:rowOff>
    </xdr:from>
    <xdr:to>
      <xdr:col>82</xdr:col>
      <xdr:colOff>196850</xdr:colOff>
      <xdr:row>21</xdr:row>
      <xdr:rowOff>77470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163847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4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77470</xdr:rowOff>
    </xdr:from>
    <xdr:to>
      <xdr:col>82</xdr:col>
      <xdr:colOff>196850</xdr:colOff>
      <xdr:row>13</xdr:row>
      <xdr:rowOff>77470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0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35560</xdr:rowOff>
    </xdr:from>
    <xdr:to>
      <xdr:col>82</xdr:col>
      <xdr:colOff>107950</xdr:colOff>
      <xdr:row>16</xdr:row>
      <xdr:rowOff>50800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7787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17797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6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45720</xdr:rowOff>
    </xdr:from>
    <xdr:to>
      <xdr:col>82</xdr:col>
      <xdr:colOff>158750</xdr:colOff>
      <xdr:row>16</xdr:row>
      <xdr:rowOff>147320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130810</xdr:rowOff>
    </xdr:from>
    <xdr:to>
      <xdr:col>78</xdr:col>
      <xdr:colOff>69850</xdr:colOff>
      <xdr:row>16</xdr:row>
      <xdr:rowOff>50800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025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11430</xdr:rowOff>
    </xdr:from>
    <xdr:to>
      <xdr:col>78</xdr:col>
      <xdr:colOff>120650</xdr:colOff>
      <xdr:row>17</xdr:row>
      <xdr:rowOff>113030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97807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301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142240</xdr:rowOff>
    </xdr:from>
    <xdr:to>
      <xdr:col>73</xdr:col>
      <xdr:colOff>180975</xdr:colOff>
      <xdr:row>15</xdr:row>
      <xdr:rowOff>130810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54254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11430</xdr:rowOff>
    </xdr:from>
    <xdr:to>
      <xdr:col>74</xdr:col>
      <xdr:colOff>31750</xdr:colOff>
      <xdr:row>17</xdr:row>
      <xdr:rowOff>113030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97807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134620</xdr:rowOff>
    </xdr:from>
    <xdr:to>
      <xdr:col>69</xdr:col>
      <xdr:colOff>92075</xdr:colOff>
      <xdr:row>14</xdr:row>
      <xdr:rowOff>142240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5349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74947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1287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0</xdr:rowOff>
    </xdr:from>
    <xdr:to>
      <xdr:col>78</xdr:col>
      <xdr:colOff>120650</xdr:colOff>
      <xdr:row>16</xdr:row>
      <xdr:rowOff>101600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111777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51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80010</xdr:rowOff>
    </xdr:from>
    <xdr:to>
      <xdr:col>74</xdr:col>
      <xdr:colOff>31750</xdr:colOff>
      <xdr:row>16</xdr:row>
      <xdr:rowOff>10160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20337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91440</xdr:rowOff>
    </xdr:from>
    <xdr:to>
      <xdr:col>69</xdr:col>
      <xdr:colOff>142875</xdr:colOff>
      <xdr:row>15</xdr:row>
      <xdr:rowOff>21590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31767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26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83820</xdr:rowOff>
    </xdr:from>
    <xdr:to>
      <xdr:col>65</xdr:col>
      <xdr:colOff>53975</xdr:colOff>
      <xdr:row>15</xdr:row>
      <xdr:rowOff>13970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48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24147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25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扶助費は、前年度比</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百万円減の</a:t>
          </a:r>
          <a:r>
            <a:rPr kumimoji="1" lang="en-US" altLang="ja-JP" sz="1300">
              <a:latin typeface="ＭＳ Ｐゴシック" panose="020B0600070205080204" pitchFamily="50" charset="-128"/>
              <a:ea typeface="ＭＳ Ｐゴシック" panose="020B0600070205080204" pitchFamily="50" charset="-128"/>
            </a:rPr>
            <a:t>103</a:t>
          </a:r>
          <a:r>
            <a:rPr kumimoji="1" lang="ja-JP" altLang="en-US" sz="1300">
              <a:latin typeface="ＭＳ Ｐゴシック" panose="020B0600070205080204" pitchFamily="50" charset="-128"/>
              <a:ea typeface="ＭＳ Ｐゴシック" panose="020B0600070205080204" pitchFamily="50" charset="-128"/>
            </a:rPr>
            <a:t>百万円となった。この要因としては、児童手当などは減少傾向のほか、民間立保育所運営費に係る国の公定価格が減少したことが挙げられる。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今後も、増加傾向が想定されるため、可能な限りの縮減に努めていく。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24130</xdr:rowOff>
    </xdr:from>
    <xdr:to>
      <xdr:col>24</xdr:col>
      <xdr:colOff>25400</xdr:colOff>
      <xdr:row>61</xdr:row>
      <xdr:rowOff>138430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09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110507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138430</xdr:rowOff>
    </xdr:from>
    <xdr:to>
      <xdr:col>24</xdr:col>
      <xdr:colOff>114300</xdr:colOff>
      <xdr:row>61</xdr:row>
      <xdr:rowOff>138430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110507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5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24130</xdr:rowOff>
    </xdr:from>
    <xdr:to>
      <xdr:col>24</xdr:col>
      <xdr:colOff>114300</xdr:colOff>
      <xdr:row>53</xdr:row>
      <xdr:rowOff>24130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149860</xdr:rowOff>
    </xdr:from>
    <xdr:to>
      <xdr:col>24</xdr:col>
      <xdr:colOff>25400</xdr:colOff>
      <xdr:row>55</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40816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49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99060</xdr:rowOff>
    </xdr:from>
    <xdr:to>
      <xdr:col>20</xdr:col>
      <xdr:colOff>38100</xdr:colOff>
      <xdr:row>57</xdr:row>
      <xdr:rowOff>29210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13987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57</xdr:row>
      <xdr:rowOff>24130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49960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99060</xdr:rowOff>
    </xdr:from>
    <xdr:to>
      <xdr:col>15</xdr:col>
      <xdr:colOff>149225</xdr:colOff>
      <xdr:row>57</xdr:row>
      <xdr:rowOff>29210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13987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24130</xdr:rowOff>
    </xdr:from>
    <xdr:to>
      <xdr:col>11</xdr:col>
      <xdr:colOff>9525</xdr:colOff>
      <xdr:row>57</xdr:row>
      <xdr:rowOff>46990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796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142257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99060</xdr:rowOff>
    </xdr:from>
    <xdr:to>
      <xdr:col>24</xdr:col>
      <xdr:colOff>76200</xdr:colOff>
      <xdr:row>55</xdr:row>
      <xdr:rowOff>29210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115587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20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144780</xdr:rowOff>
    </xdr:from>
    <xdr:to>
      <xdr:col>11</xdr:col>
      <xdr:colOff>60325</xdr:colOff>
      <xdr:row>57</xdr:row>
      <xdr:rowOff>74930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59707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167640</xdr:rowOff>
    </xdr:from>
    <xdr:to>
      <xdr:col>6</xdr:col>
      <xdr:colOff>171450</xdr:colOff>
      <xdr:row>57</xdr:row>
      <xdr:rowOff>97790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82567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その他の中では繰出金が大きなウェイトを占めており、公共下水道事業特別会計への繰出金は増となっているが、介護保険特別会計繰出は減となり、全体では減となった。</a:t>
          </a:r>
        </a:p>
        <a:p>
          <a:r>
            <a:rPr kumimoji="1" lang="ja-JP" altLang="en-US" sz="1300">
              <a:latin typeface="ＭＳ Ｐゴシック" panose="020B0600070205080204" pitchFamily="50" charset="-128"/>
              <a:ea typeface="ＭＳ Ｐゴシック" panose="020B0600070205080204" pitchFamily="50" charset="-128"/>
            </a:rPr>
            <a:t>　今後は増加傾向となることが見込まれることから、各特別会計の財政健全化を図りながら、繰出金の抑制に努めていく。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119380</xdr:rowOff>
    </xdr:from>
    <xdr:to>
      <xdr:col>82</xdr:col>
      <xdr:colOff>107950</xdr:colOff>
      <xdr:row>61</xdr:row>
      <xdr:rowOff>1270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0347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144797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3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1270</xdr:rowOff>
    </xdr:from>
    <xdr:to>
      <xdr:col>82</xdr:col>
      <xdr:colOff>196850</xdr:colOff>
      <xdr:row>61</xdr:row>
      <xdr:rowOff>1270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9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34307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77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119380</xdr:rowOff>
    </xdr:from>
    <xdr:to>
      <xdr:col>82</xdr:col>
      <xdr:colOff>196850</xdr:colOff>
      <xdr:row>52</xdr:row>
      <xdr:rowOff>119380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03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142240</xdr:rowOff>
    </xdr:from>
    <xdr:to>
      <xdr:col>82</xdr:col>
      <xdr:colOff>107950</xdr:colOff>
      <xdr:row>58</xdr:row>
      <xdr:rowOff>157480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5671800" y="100863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123207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552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106680</xdr:rowOff>
    </xdr:from>
    <xdr:to>
      <xdr:col>82</xdr:col>
      <xdr:colOff>158750</xdr:colOff>
      <xdr:row>57</xdr:row>
      <xdr:rowOff>36830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142240</xdr:rowOff>
    </xdr:from>
    <xdr:to>
      <xdr:col>78</xdr:col>
      <xdr:colOff>69850</xdr:colOff>
      <xdr:row>59</xdr:row>
      <xdr:rowOff>92710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100863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92727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39370</xdr:rowOff>
    </xdr:from>
    <xdr:to>
      <xdr:col>73</xdr:col>
      <xdr:colOff>180975</xdr:colOff>
      <xdr:row>59</xdr:row>
      <xdr:rowOff>92710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101549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160020</xdr:rowOff>
    </xdr:from>
    <xdr:to>
      <xdr:col>74</xdr:col>
      <xdr:colOff>31750</xdr:colOff>
      <xdr:row>57</xdr:row>
      <xdr:rowOff>90170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100347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1270</xdr:rowOff>
    </xdr:from>
    <xdr:to>
      <xdr:col>69</xdr:col>
      <xdr:colOff>92075</xdr:colOff>
      <xdr:row>59</xdr:row>
      <xdr:rowOff>39370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004800" y="101168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123207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100347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106680</xdr:rowOff>
    </xdr:from>
    <xdr:to>
      <xdr:col>82</xdr:col>
      <xdr:colOff>158750</xdr:colOff>
      <xdr:row>59</xdr:row>
      <xdr:rowOff>36830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1005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78757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1002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91440</xdr:rowOff>
    </xdr:from>
    <xdr:to>
      <xdr:col>78</xdr:col>
      <xdr:colOff>120650</xdr:colOff>
      <xdr:row>59</xdr:row>
      <xdr:rowOff>21590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6367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1012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41910</xdr:rowOff>
    </xdr:from>
    <xdr:to>
      <xdr:col>74</xdr:col>
      <xdr:colOff>31750</xdr:colOff>
      <xdr:row>59</xdr:row>
      <xdr:rowOff>143510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128287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160020</xdr:rowOff>
    </xdr:from>
    <xdr:to>
      <xdr:col>69</xdr:col>
      <xdr:colOff>142875</xdr:colOff>
      <xdr:row>59</xdr:row>
      <xdr:rowOff>90170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74947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1019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121920</xdr:rowOff>
    </xdr:from>
    <xdr:to>
      <xdr:col>65</xdr:col>
      <xdr:colOff>53975</xdr:colOff>
      <xdr:row>59</xdr:row>
      <xdr:rowOff>52070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36847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はふるさと納税の増に伴う返礼品の増、西村山広域行政事務組合への負担金の増などにより、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11.3</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部事務組合への負担金や補助金等について大きな財政負担となっているものの、類似団体平均を下回る比率で推移しているため、今後とも補助金等の見直しや廃止等を実施しながら、補助費等の縮減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17272</xdr:rowOff>
    </xdr:from>
    <xdr:to>
      <xdr:col>82</xdr:col>
      <xdr:colOff>107950</xdr:colOff>
      <xdr:row>40</xdr:row>
      <xdr:rowOff>67564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846572"/>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103649</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590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17272</xdr:rowOff>
    </xdr:from>
    <xdr:to>
      <xdr:col>82</xdr:col>
      <xdr:colOff>196850</xdr:colOff>
      <xdr:row>34</xdr:row>
      <xdr:rowOff>17272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84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35560</xdr:rowOff>
    </xdr:from>
    <xdr:to>
      <xdr:col>82</xdr:col>
      <xdr:colOff>107950</xdr:colOff>
      <xdr:row>36</xdr:row>
      <xdr:rowOff>72136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20776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130573</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302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xdr:rowOff>
    </xdr:from>
    <xdr:to>
      <xdr:col>78</xdr:col>
      <xdr:colOff>69850</xdr:colOff>
      <xdr:row>36</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1849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170434</xdr:rowOff>
    </xdr:from>
    <xdr:to>
      <xdr:col>73</xdr:col>
      <xdr:colOff>180975</xdr:colOff>
      <xdr:row>36</xdr:row>
      <xdr:rowOff>12700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1711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152146</xdr:rowOff>
    </xdr:from>
    <xdr:to>
      <xdr:col>69</xdr:col>
      <xdr:colOff>92075</xdr:colOff>
      <xdr:row>35</xdr:row>
      <xdr:rowOff>170434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61528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135636</xdr:rowOff>
    </xdr:from>
    <xdr:to>
      <xdr:col>69</xdr:col>
      <xdr:colOff>142875</xdr:colOff>
      <xdr:row>37</xdr:row>
      <xdr:rowOff>65786</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50563</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21336</xdr:rowOff>
    </xdr:from>
    <xdr:to>
      <xdr:col>82</xdr:col>
      <xdr:colOff>158750</xdr:colOff>
      <xdr:row>36</xdr:row>
      <xdr:rowOff>122936</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37863</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03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156210</xdr:rowOff>
    </xdr:from>
    <xdr:to>
      <xdr:col>78</xdr:col>
      <xdr:colOff>120650</xdr:colOff>
      <xdr:row>36</xdr:row>
      <xdr:rowOff>86360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96537</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133350</xdr:rowOff>
    </xdr:from>
    <xdr:to>
      <xdr:col>74</xdr:col>
      <xdr:colOff>31750</xdr:colOff>
      <xdr:row>36</xdr:row>
      <xdr:rowOff>63500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73677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119634</xdr:rowOff>
    </xdr:from>
    <xdr:to>
      <xdr:col>69</xdr:col>
      <xdr:colOff>142875</xdr:colOff>
      <xdr:row>36</xdr:row>
      <xdr:rowOff>49784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59961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101346</xdr:rowOff>
    </xdr:from>
    <xdr:to>
      <xdr:col>65</xdr:col>
      <xdr:colOff>53975</xdr:colOff>
      <xdr:row>36</xdr:row>
      <xdr:rowOff>31496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41673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近年の大規模事業の影響で、</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は前年度との比較で</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17.2</a:t>
          </a:r>
          <a:r>
            <a:rPr kumimoji="1" lang="ja-JP" altLang="en-US" sz="1300">
              <a:latin typeface="ＭＳ Ｐゴシック" panose="020B0600070205080204" pitchFamily="50" charset="-128"/>
              <a:ea typeface="ＭＳ Ｐゴシック" panose="020B0600070205080204" pitchFamily="50" charset="-128"/>
            </a:rPr>
            <a:t>％となった。主な要因として、平成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年度過疎債及び平成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年度緊急防災・減災事業債等の大規模事業に係る借入の償還が開始したことなどが挙げられる。その結果、類似団体平均との比較でも上回る水準となった。今後は、</a:t>
          </a:r>
          <a:r>
            <a:rPr kumimoji="1" lang="en-US" altLang="ja-JP" sz="1300">
              <a:latin typeface="ＭＳ Ｐゴシック" panose="020B0600070205080204" pitchFamily="50" charset="-128"/>
              <a:ea typeface="ＭＳ Ｐゴシック" panose="020B0600070205080204" pitchFamily="50" charset="-128"/>
            </a:rPr>
            <a:t>H26</a:t>
          </a:r>
          <a:r>
            <a:rPr kumimoji="1" lang="ja-JP" altLang="en-US" sz="1300">
              <a:latin typeface="ＭＳ Ｐゴシック" panose="020B0600070205080204" pitchFamily="50" charset="-128"/>
              <a:ea typeface="ＭＳ Ｐゴシック" panose="020B0600070205080204" pitchFamily="50" charset="-128"/>
            </a:rPr>
            <a:t>以降に実施した大規模事業に係る借入の償還が開始していくため、更なる比率の上昇が予想されることから、地方債発行の抑制に努めていく。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83566</xdr:rowOff>
    </xdr:from>
    <xdr:to>
      <xdr:col>24</xdr:col>
      <xdr:colOff>25400</xdr:colOff>
      <xdr:row>81</xdr:row>
      <xdr:rowOff>106426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599416"/>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78503</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106426</xdr:rowOff>
    </xdr:from>
    <xdr:to>
      <xdr:col>24</xdr:col>
      <xdr:colOff>114300</xdr:colOff>
      <xdr:row>81</xdr:row>
      <xdr:rowOff>106426</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169943</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83566</xdr:rowOff>
    </xdr:from>
    <xdr:to>
      <xdr:col>24</xdr:col>
      <xdr:colOff>114300</xdr:colOff>
      <xdr:row>73</xdr:row>
      <xdr:rowOff>83566</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69850</xdr:rowOff>
    </xdr:from>
    <xdr:to>
      <xdr:col>24</xdr:col>
      <xdr:colOff>25400</xdr:colOff>
      <xdr:row>77</xdr:row>
      <xdr:rowOff>170435</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3987800" y="13271500"/>
          <a:ext cx="8382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85869</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3116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69342</xdr:rowOff>
    </xdr:from>
    <xdr:to>
      <xdr:col>24</xdr:col>
      <xdr:colOff>76200</xdr:colOff>
      <xdr:row>77</xdr:row>
      <xdr:rowOff>170942</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46989</xdr:rowOff>
    </xdr:from>
    <xdr:to>
      <xdr:col>19</xdr:col>
      <xdr:colOff>187325</xdr:colOff>
      <xdr:row>77</xdr:row>
      <xdr:rowOff>69850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098800" y="132486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87630</xdr:rowOff>
    </xdr:from>
    <xdr:to>
      <xdr:col>20</xdr:col>
      <xdr:colOff>38100</xdr:colOff>
      <xdr:row>78</xdr:row>
      <xdr:rowOff>17780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2557</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159004</xdr:rowOff>
    </xdr:from>
    <xdr:to>
      <xdr:col>15</xdr:col>
      <xdr:colOff>98425</xdr:colOff>
      <xdr:row>77</xdr:row>
      <xdr:rowOff>46989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2209800" y="13189204"/>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51054</xdr:rowOff>
    </xdr:from>
    <xdr:to>
      <xdr:col>15</xdr:col>
      <xdr:colOff>149225</xdr:colOff>
      <xdr:row>77</xdr:row>
      <xdr:rowOff>152654</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137431</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159004</xdr:rowOff>
    </xdr:from>
    <xdr:to>
      <xdr:col>11</xdr:col>
      <xdr:colOff>9525</xdr:colOff>
      <xdr:row>77</xdr:row>
      <xdr:rowOff>1270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1320800" y="131892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128288</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119635</xdr:rowOff>
    </xdr:from>
    <xdr:to>
      <xdr:col>24</xdr:col>
      <xdr:colOff>76200</xdr:colOff>
      <xdr:row>78</xdr:row>
      <xdr:rowOff>49785</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91712</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19050</xdr:rowOff>
    </xdr:from>
    <xdr:to>
      <xdr:col>20</xdr:col>
      <xdr:colOff>38100</xdr:colOff>
      <xdr:row>77</xdr:row>
      <xdr:rowOff>120650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167639</xdr:rowOff>
    </xdr:from>
    <xdr:to>
      <xdr:col>15</xdr:col>
      <xdr:colOff>149225</xdr:colOff>
      <xdr:row>77</xdr:row>
      <xdr:rowOff>97789</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107966</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108204</xdr:rowOff>
    </xdr:from>
    <xdr:to>
      <xdr:col>11</xdr:col>
      <xdr:colOff>60325</xdr:colOff>
      <xdr:row>77</xdr:row>
      <xdr:rowOff>38354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48531</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62247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公債費を除いた比率は類似団体平均を下回って推移している。今後とも各所要経費について精査し、健全な財政運営に努めていく。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154432</xdr:rowOff>
    </xdr:from>
    <xdr:to>
      <xdr:col>82</xdr:col>
      <xdr:colOff>107950</xdr:colOff>
      <xdr:row>80</xdr:row>
      <xdr:rowOff>131572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498832"/>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103649</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81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131572</xdr:rowOff>
    </xdr:from>
    <xdr:to>
      <xdr:col>82</xdr:col>
      <xdr:colOff>196850</xdr:colOff>
      <xdr:row>80</xdr:row>
      <xdr:rowOff>131572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84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69359</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24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154432</xdr:rowOff>
    </xdr:from>
    <xdr:to>
      <xdr:col>82</xdr:col>
      <xdr:colOff>196850</xdr:colOff>
      <xdr:row>72</xdr:row>
      <xdr:rowOff>154432</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498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3556</xdr:rowOff>
    </xdr:from>
    <xdr:to>
      <xdr:col>82</xdr:col>
      <xdr:colOff>107950</xdr:colOff>
      <xdr:row>76</xdr:row>
      <xdr:rowOff>30987</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5671800" y="13033756"/>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160290</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3019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xdr:rowOff>
    </xdr:from>
    <xdr:to>
      <xdr:col>82</xdr:col>
      <xdr:colOff>158750</xdr:colOff>
      <xdr:row>76</xdr:row>
      <xdr:rowOff>118363</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046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3556</xdr:rowOff>
    </xdr:from>
    <xdr:to>
      <xdr:col>78</xdr:col>
      <xdr:colOff>69850</xdr:colOff>
      <xdr:row>76</xdr:row>
      <xdr:rowOff>21844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4782800" y="130337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148862</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317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97282</xdr:rowOff>
    </xdr:from>
    <xdr:to>
      <xdr:col>73</xdr:col>
      <xdr:colOff>180975</xdr:colOff>
      <xdr:row>76</xdr:row>
      <xdr:rowOff>21844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893800" y="1295603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135145</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88138</xdr:rowOff>
    </xdr:from>
    <xdr:to>
      <xdr:col>69</xdr:col>
      <xdr:colOff>92075</xdr:colOff>
      <xdr:row>75</xdr:row>
      <xdr:rowOff>97282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004800" y="129468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35052</xdr:rowOff>
    </xdr:from>
    <xdr:to>
      <xdr:col>69</xdr:col>
      <xdr:colOff>142875</xdr:colOff>
      <xdr:row>76</xdr:row>
      <xdr:rowOff>136652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121429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315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151637</xdr:rowOff>
    </xdr:from>
    <xdr:to>
      <xdr:col>65</xdr:col>
      <xdr:colOff>53975</xdr:colOff>
      <xdr:row>76</xdr:row>
      <xdr:rowOff>81787</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66564</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151637</xdr:rowOff>
    </xdr:from>
    <xdr:to>
      <xdr:col>82</xdr:col>
      <xdr:colOff>158750</xdr:colOff>
      <xdr:row>76</xdr:row>
      <xdr:rowOff>81787</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168165</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285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124206</xdr:rowOff>
    </xdr:from>
    <xdr:to>
      <xdr:col>78</xdr:col>
      <xdr:colOff>120650</xdr:colOff>
      <xdr:row>76</xdr:row>
      <xdr:rowOff>54356</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64533</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2751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142494</xdr:rowOff>
    </xdr:from>
    <xdr:to>
      <xdr:col>74</xdr:col>
      <xdr:colOff>31750</xdr:colOff>
      <xdr:row>76</xdr:row>
      <xdr:rowOff>72644</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82821</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46482</xdr:rowOff>
    </xdr:from>
    <xdr:to>
      <xdr:col>69</xdr:col>
      <xdr:colOff>142875</xdr:colOff>
      <xdr:row>75</xdr:row>
      <xdr:rowOff>148081</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158259</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267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37338</xdr:rowOff>
    </xdr:from>
    <xdr:to>
      <xdr:col>65</xdr:col>
      <xdr:colOff>53975</xdr:colOff>
      <xdr:row>75</xdr:row>
      <xdr:rowOff>138938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289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149115</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266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山形県大江町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32884</xdr:rowOff>
    </xdr:from>
    <xdr:to>
      <xdr:col>29</xdr:col>
      <xdr:colOff>127000</xdr:colOff>
      <xdr:row>20</xdr:row>
      <xdr:rowOff>41251</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37909"/>
          <a:ext cx="0" cy="13799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13328</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8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41251</xdr:rowOff>
    </xdr:from>
    <xdr:to>
      <xdr:col>30</xdr:col>
      <xdr:colOff>25400</xdr:colOff>
      <xdr:row>20</xdr:row>
      <xdr:rowOff>41251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178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119261</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81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32884</xdr:rowOff>
    </xdr:from>
    <xdr:to>
      <xdr:col>30</xdr:col>
      <xdr:colOff>25400</xdr:colOff>
      <xdr:row>12</xdr:row>
      <xdr:rowOff>32884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379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155770</xdr:rowOff>
    </xdr:from>
    <xdr:to>
      <xdr:col>29</xdr:col>
      <xdr:colOff>127000</xdr:colOff>
      <xdr:row>18</xdr:row>
      <xdr:rowOff>25303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118045"/>
          <a:ext cx="647700" cy="409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66148</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56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49621</xdr:rowOff>
    </xdr:from>
    <xdr:to>
      <xdr:col>29</xdr:col>
      <xdr:colOff>177800</xdr:colOff>
      <xdr:row>17</xdr:row>
      <xdr:rowOff>151221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25303</xdr:rowOff>
    </xdr:from>
    <xdr:to>
      <xdr:col>26</xdr:col>
      <xdr:colOff>50800</xdr:colOff>
      <xdr:row>18</xdr:row>
      <xdr:rowOff>63937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159028"/>
          <a:ext cx="698500" cy="386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82576</xdr:rowOff>
    </xdr:from>
    <xdr:to>
      <xdr:col>26</xdr:col>
      <xdr:colOff>101600</xdr:colOff>
      <xdr:row>18</xdr:row>
      <xdr:rowOff>12726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22903</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813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63937</xdr:rowOff>
    </xdr:from>
    <xdr:to>
      <xdr:col>22</xdr:col>
      <xdr:colOff>114300</xdr:colOff>
      <xdr:row>18</xdr:row>
      <xdr:rowOff>68774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197662"/>
          <a:ext cx="698500" cy="48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150251</xdr:rowOff>
    </xdr:from>
    <xdr:to>
      <xdr:col>22</xdr:col>
      <xdr:colOff>165100</xdr:colOff>
      <xdr:row>18</xdr:row>
      <xdr:rowOff>80401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90578</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88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65327</xdr:rowOff>
    </xdr:from>
    <xdr:to>
      <xdr:col>18</xdr:col>
      <xdr:colOff>177800</xdr:colOff>
      <xdr:row>18</xdr:row>
      <xdr:rowOff>68774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3199052"/>
          <a:ext cx="698500" cy="34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162413</xdr:rowOff>
    </xdr:from>
    <xdr:to>
      <xdr:col>19</xdr:col>
      <xdr:colOff>38100</xdr:colOff>
      <xdr:row>18</xdr:row>
      <xdr:rowOff>92563</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102740</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167936</xdr:rowOff>
    </xdr:from>
    <xdr:to>
      <xdr:col>15</xdr:col>
      <xdr:colOff>101600</xdr:colOff>
      <xdr:row>18</xdr:row>
      <xdr:rowOff>98086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108263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99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104970</xdr:rowOff>
    </xdr:from>
    <xdr:to>
      <xdr:col>29</xdr:col>
      <xdr:colOff>177800</xdr:colOff>
      <xdr:row>18</xdr:row>
      <xdr:rowOff>35120</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067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77047</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039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145953</xdr:rowOff>
    </xdr:from>
    <xdr:to>
      <xdr:col>26</xdr:col>
      <xdr:colOff>101600</xdr:colOff>
      <xdr:row>18</xdr:row>
      <xdr:rowOff>76103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108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60880</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194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13137</xdr:rowOff>
    </xdr:from>
    <xdr:to>
      <xdr:col>22</xdr:col>
      <xdr:colOff>165100</xdr:colOff>
      <xdr:row>18</xdr:row>
      <xdr:rowOff>114737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1468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99514</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23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17974</xdr:rowOff>
    </xdr:from>
    <xdr:to>
      <xdr:col>19</xdr:col>
      <xdr:colOff>38100</xdr:colOff>
      <xdr:row>18</xdr:row>
      <xdr:rowOff>119574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1516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104351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238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14527</xdr:rowOff>
    </xdr:from>
    <xdr:to>
      <xdr:col>15</xdr:col>
      <xdr:colOff>101600</xdr:colOff>
      <xdr:row>18</xdr:row>
      <xdr:rowOff>116127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1482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100904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23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147296</xdr:rowOff>
    </xdr:from>
    <xdr:to>
      <xdr:col>29</xdr:col>
      <xdr:colOff>127000</xdr:colOff>
      <xdr:row>38</xdr:row>
      <xdr:rowOff>8242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71846"/>
          <a:ext cx="0" cy="14039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323219</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7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8242</xdr:rowOff>
    </xdr:from>
    <xdr:to>
      <xdr:col>30</xdr:col>
      <xdr:colOff>25400</xdr:colOff>
      <xdr:row>38</xdr:row>
      <xdr:rowOff>8242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758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62223</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1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147296</xdr:rowOff>
    </xdr:from>
    <xdr:to>
      <xdr:col>30</xdr:col>
      <xdr:colOff>25400</xdr:colOff>
      <xdr:row>33</xdr:row>
      <xdr:rowOff>147296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718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180770</xdr:rowOff>
    </xdr:from>
    <xdr:to>
      <xdr:col>29</xdr:col>
      <xdr:colOff>127000</xdr:colOff>
      <xdr:row>35</xdr:row>
      <xdr:rowOff>326061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791120"/>
          <a:ext cx="647700" cy="1452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314387</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81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126410</xdr:rowOff>
    </xdr:from>
    <xdr:to>
      <xdr:col>29</xdr:col>
      <xdr:colOff>177800</xdr:colOff>
      <xdr:row>35</xdr:row>
      <xdr:rowOff>228010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36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326061</xdr:rowOff>
    </xdr:from>
    <xdr:to>
      <xdr:col>26</xdr:col>
      <xdr:colOff>50800</xdr:colOff>
      <xdr:row>36</xdr:row>
      <xdr:rowOff>54240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36411"/>
          <a:ext cx="698500" cy="710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161876</xdr:rowOff>
    </xdr:from>
    <xdr:to>
      <xdr:col>26</xdr:col>
      <xdr:colOff>101600</xdr:colOff>
      <xdr:row>35</xdr:row>
      <xdr:rowOff>263476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722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273653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41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54240</xdr:rowOff>
    </xdr:from>
    <xdr:to>
      <xdr:col>22</xdr:col>
      <xdr:colOff>114300</xdr:colOff>
      <xdr:row>36</xdr:row>
      <xdr:rowOff>132617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007490"/>
          <a:ext cx="698500" cy="783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217050</xdr:rowOff>
    </xdr:from>
    <xdr:to>
      <xdr:col>22</xdr:col>
      <xdr:colOff>165100</xdr:colOff>
      <xdr:row>35</xdr:row>
      <xdr:rowOff>318650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27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328827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132617</xdr:rowOff>
    </xdr:from>
    <xdr:to>
      <xdr:col>18</xdr:col>
      <xdr:colOff>177800</xdr:colOff>
      <xdr:row>36</xdr:row>
      <xdr:rowOff>143067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085867"/>
          <a:ext cx="698500" cy="104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212641</xdr:rowOff>
    </xdr:from>
    <xdr:to>
      <xdr:col>19</xdr:col>
      <xdr:colOff>38100</xdr:colOff>
      <xdr:row>35</xdr:row>
      <xdr:rowOff>314241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229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324418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91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210176</xdr:rowOff>
    </xdr:from>
    <xdr:to>
      <xdr:col>15</xdr:col>
      <xdr:colOff>101600</xdr:colOff>
      <xdr:row>35</xdr:row>
      <xdr:rowOff>311776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20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321953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8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129970</xdr:rowOff>
    </xdr:from>
    <xdr:to>
      <xdr:col>29</xdr:col>
      <xdr:colOff>177800</xdr:colOff>
      <xdr:row>35</xdr:row>
      <xdr:rowOff>231570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403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102047</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71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275261</xdr:rowOff>
    </xdr:from>
    <xdr:to>
      <xdr:col>26</xdr:col>
      <xdr:colOff>101600</xdr:colOff>
      <xdr:row>36</xdr:row>
      <xdr:rowOff>33961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856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18738</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71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3440</xdr:rowOff>
    </xdr:from>
    <xdr:to>
      <xdr:col>22</xdr:col>
      <xdr:colOff>165100</xdr:colOff>
      <xdr:row>36</xdr:row>
      <xdr:rowOff>105040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56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89817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43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81817</xdr:rowOff>
    </xdr:from>
    <xdr:to>
      <xdr:col>19</xdr:col>
      <xdr:colOff>38100</xdr:colOff>
      <xdr:row>37</xdr:row>
      <xdr:rowOff>11967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350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168194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12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92267</xdr:rowOff>
    </xdr:from>
    <xdr:to>
      <xdr:col>15</xdr:col>
      <xdr:colOff>101600</xdr:colOff>
      <xdr:row>37</xdr:row>
      <xdr:rowOff>22417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455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7194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131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山形県大江町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7,815
7,729
154.08
6,811,625
6,481,949
295,049
3,357,972
5,815,210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11.3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154887</xdr:rowOff>
    </xdr:from>
    <xdr:to>
      <xdr:col>24</xdr:col>
      <xdr:colOff>62865</xdr:colOff>
      <xdr:row>37</xdr:row>
      <xdr:rowOff>121557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26937"/>
          <a:ext cx="1270" cy="133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125384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469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121557</xdr:rowOff>
    </xdr:from>
    <xdr:to>
      <xdr:col>24</xdr:col>
      <xdr:colOff>152400</xdr:colOff>
      <xdr:row>37</xdr:row>
      <xdr:rowOff>121557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46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101564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02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154887</xdr:rowOff>
    </xdr:from>
    <xdr:to>
      <xdr:col>24</xdr:col>
      <xdr:colOff>152400</xdr:colOff>
      <xdr:row>29</xdr:row>
      <xdr:rowOff>154887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2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57846</xdr:rowOff>
    </xdr:from>
    <xdr:to>
      <xdr:col>24</xdr:col>
      <xdr:colOff>63500</xdr:colOff>
      <xdr:row>36</xdr:row>
      <xdr:rowOff>127325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30046"/>
          <a:ext cx="838200" cy="69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80901</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102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58024</xdr:rowOff>
    </xdr:from>
    <xdr:to>
      <xdr:col>24</xdr:col>
      <xdr:colOff>114300</xdr:colOff>
      <xdr:row>35</xdr:row>
      <xdr:rowOff>159624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127325</xdr:rowOff>
    </xdr:from>
    <xdr:to>
      <xdr:col>19</xdr:col>
      <xdr:colOff>177800</xdr:colOff>
      <xdr:row>36</xdr:row>
      <xdr:rowOff>151290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99525"/>
          <a:ext cx="889000" cy="23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13630</xdr:rowOff>
    </xdr:from>
    <xdr:to>
      <xdr:col>20</xdr:col>
      <xdr:colOff>38100</xdr:colOff>
      <xdr:row>36</xdr:row>
      <xdr:rowOff>115230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131757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961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151290</xdr:rowOff>
    </xdr:from>
    <xdr:to>
      <xdr:col>15</xdr:col>
      <xdr:colOff>50800</xdr:colOff>
      <xdr:row>36</xdr:row>
      <xdr:rowOff>156030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23490"/>
          <a:ext cx="889000" cy="4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68456</xdr:rowOff>
    </xdr:from>
    <xdr:to>
      <xdr:col>15</xdr:col>
      <xdr:colOff>101600</xdr:colOff>
      <xdr:row>36</xdr:row>
      <xdr:rowOff>170056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15133</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01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153188</xdr:rowOff>
    </xdr:from>
    <xdr:to>
      <xdr:col>10</xdr:col>
      <xdr:colOff>114300</xdr:colOff>
      <xdr:row>36</xdr:row>
      <xdr:rowOff>156030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325388"/>
          <a:ext cx="889000" cy="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71298</xdr:rowOff>
    </xdr:from>
    <xdr:to>
      <xdr:col>10</xdr:col>
      <xdr:colOff>165100</xdr:colOff>
      <xdr:row>37</xdr:row>
      <xdr:rowOff>1448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17975</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01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66391</xdr:rowOff>
    </xdr:from>
    <xdr:to>
      <xdr:col>6</xdr:col>
      <xdr:colOff>38100</xdr:colOff>
      <xdr:row>36</xdr:row>
      <xdr:rowOff>167991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13068</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01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7046</xdr:rowOff>
    </xdr:from>
    <xdr:to>
      <xdr:col>24</xdr:col>
      <xdr:colOff>114300</xdr:colOff>
      <xdr:row>36</xdr:row>
      <xdr:rowOff>108646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7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156923</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57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76525</xdr:rowOff>
    </xdr:from>
    <xdr:to>
      <xdr:col>20</xdr:col>
      <xdr:colOff>38100</xdr:colOff>
      <xdr:row>37</xdr:row>
      <xdr:rowOff>6675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4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169252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341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100490</xdr:rowOff>
    </xdr:from>
    <xdr:to>
      <xdr:col>15</xdr:col>
      <xdr:colOff>101600</xdr:colOff>
      <xdr:row>37</xdr:row>
      <xdr:rowOff>30640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7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21767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365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105230</xdr:rowOff>
    </xdr:from>
    <xdr:to>
      <xdr:col>10</xdr:col>
      <xdr:colOff>165100</xdr:colOff>
      <xdr:row>37</xdr:row>
      <xdr:rowOff>35380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7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26507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37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102388</xdr:rowOff>
    </xdr:from>
    <xdr:to>
      <xdr:col>6</xdr:col>
      <xdr:colOff>38100</xdr:colOff>
      <xdr:row>37</xdr:row>
      <xdr:rowOff>32538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7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23665</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367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41215</xdr:rowOff>
    </xdr:from>
    <xdr:to>
      <xdr:col>24</xdr:col>
      <xdr:colOff>62865</xdr:colOff>
      <xdr:row>58</xdr:row>
      <xdr:rowOff>54482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85165"/>
          <a:ext cx="1270" cy="1213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58309</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0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54482</xdr:rowOff>
    </xdr:from>
    <xdr:to>
      <xdr:col>24</xdr:col>
      <xdr:colOff>152400</xdr:colOff>
      <xdr:row>58</xdr:row>
      <xdr:rowOff>54482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9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159342</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60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41215</xdr:rowOff>
    </xdr:from>
    <xdr:to>
      <xdr:col>24</xdr:col>
      <xdr:colOff>152400</xdr:colOff>
      <xdr:row>51</xdr:row>
      <xdr:rowOff>41215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85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13265</xdr:rowOff>
    </xdr:from>
    <xdr:to>
      <xdr:col>24</xdr:col>
      <xdr:colOff>63500</xdr:colOff>
      <xdr:row>57</xdr:row>
      <xdr:rowOff>29035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785915"/>
          <a:ext cx="838200" cy="1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100861</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306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77984</xdr:rowOff>
    </xdr:from>
    <xdr:to>
      <xdr:col>24</xdr:col>
      <xdr:colOff>114300</xdr:colOff>
      <xdr:row>57</xdr:row>
      <xdr:rowOff>8134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7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29035</xdr:rowOff>
    </xdr:from>
    <xdr:to>
      <xdr:col>19</xdr:col>
      <xdr:colOff>177800</xdr:colOff>
      <xdr:row>57</xdr:row>
      <xdr:rowOff>63317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801685"/>
          <a:ext cx="889000" cy="3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77115</xdr:rowOff>
    </xdr:from>
    <xdr:to>
      <xdr:col>20</xdr:col>
      <xdr:colOff>38100</xdr:colOff>
      <xdr:row>57</xdr:row>
      <xdr:rowOff>7265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7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23792</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453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63317</xdr:rowOff>
    </xdr:from>
    <xdr:to>
      <xdr:col>15</xdr:col>
      <xdr:colOff>50800</xdr:colOff>
      <xdr:row>57</xdr:row>
      <xdr:rowOff>99619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835967"/>
          <a:ext cx="889000" cy="3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78464</xdr:rowOff>
    </xdr:from>
    <xdr:to>
      <xdr:col>15</xdr:col>
      <xdr:colOff>101600</xdr:colOff>
      <xdr:row>57</xdr:row>
      <xdr:rowOff>8614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7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25141</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454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91797</xdr:rowOff>
    </xdr:from>
    <xdr:to>
      <xdr:col>10</xdr:col>
      <xdr:colOff>114300</xdr:colOff>
      <xdr:row>57</xdr:row>
      <xdr:rowOff>99619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864447"/>
          <a:ext cx="889000" cy="7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84343</xdr:rowOff>
    </xdr:from>
    <xdr:to>
      <xdr:col>10</xdr:col>
      <xdr:colOff>165100</xdr:colOff>
      <xdr:row>57</xdr:row>
      <xdr:rowOff>14493</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85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31020</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460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64870</xdr:rowOff>
    </xdr:from>
    <xdr:to>
      <xdr:col>6</xdr:col>
      <xdr:colOff>38100</xdr:colOff>
      <xdr:row>56</xdr:row>
      <xdr:rowOff>166470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66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11547</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44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133915</xdr:rowOff>
    </xdr:from>
    <xdr:to>
      <xdr:col>24</xdr:col>
      <xdr:colOff>114300</xdr:colOff>
      <xdr:row>57</xdr:row>
      <xdr:rowOff>64065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73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112342</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1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149685</xdr:rowOff>
    </xdr:from>
    <xdr:to>
      <xdr:col>20</xdr:col>
      <xdr:colOff>38100</xdr:colOff>
      <xdr:row>57</xdr:row>
      <xdr:rowOff>79835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75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70962</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843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12517</xdr:rowOff>
    </xdr:from>
    <xdr:to>
      <xdr:col>15</xdr:col>
      <xdr:colOff>101600</xdr:colOff>
      <xdr:row>57</xdr:row>
      <xdr:rowOff>114117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8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105244</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87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48819</xdr:rowOff>
    </xdr:from>
    <xdr:to>
      <xdr:col>10</xdr:col>
      <xdr:colOff>165100</xdr:colOff>
      <xdr:row>57</xdr:row>
      <xdr:rowOff>150419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82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141546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91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40997</xdr:rowOff>
    </xdr:from>
    <xdr:to>
      <xdr:col>6</xdr:col>
      <xdr:colOff>38100</xdr:colOff>
      <xdr:row>57</xdr:row>
      <xdr:rowOff>142597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1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133724</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90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29870</xdr:rowOff>
    </xdr:from>
    <xdr:to>
      <xdr:col>24</xdr:col>
      <xdr:colOff>62865</xdr:colOff>
      <xdr:row>79</xdr:row>
      <xdr:rowOff>35395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02820"/>
          <a:ext cx="1270" cy="137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39222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3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35395</xdr:rowOff>
    </xdr:from>
    <xdr:to>
      <xdr:col>24</xdr:col>
      <xdr:colOff>152400</xdr:colOff>
      <xdr:row>79</xdr:row>
      <xdr:rowOff>35395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147997</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78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29870</xdr:rowOff>
    </xdr:from>
    <xdr:to>
      <xdr:col>24</xdr:col>
      <xdr:colOff>152400</xdr:colOff>
      <xdr:row>71</xdr:row>
      <xdr:rowOff>29870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0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101549</xdr:rowOff>
    </xdr:from>
    <xdr:to>
      <xdr:col>24</xdr:col>
      <xdr:colOff>63500</xdr:colOff>
      <xdr:row>78</xdr:row>
      <xdr:rowOff>74637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303199"/>
          <a:ext cx="838200" cy="144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126420</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328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147993</xdr:rowOff>
    </xdr:from>
    <xdr:to>
      <xdr:col>24</xdr:col>
      <xdr:colOff>114300</xdr:colOff>
      <xdr:row>78</xdr:row>
      <xdr:rowOff>78143</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1575</xdr:rowOff>
    </xdr:from>
    <xdr:to>
      <xdr:col>19</xdr:col>
      <xdr:colOff>177800</xdr:colOff>
      <xdr:row>78</xdr:row>
      <xdr:rowOff>74637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374675"/>
          <a:ext cx="889000" cy="7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41008</xdr:rowOff>
    </xdr:from>
    <xdr:to>
      <xdr:col>20</xdr:col>
      <xdr:colOff>38100</xdr:colOff>
      <xdr:row>78</xdr:row>
      <xdr:rowOff>142608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133735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50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134899</xdr:rowOff>
    </xdr:from>
    <xdr:to>
      <xdr:col>15</xdr:col>
      <xdr:colOff>50800</xdr:colOff>
      <xdr:row>78</xdr:row>
      <xdr:rowOff>1575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336549"/>
          <a:ext cx="889000" cy="38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25781</xdr:rowOff>
    </xdr:from>
    <xdr:to>
      <xdr:col>15</xdr:col>
      <xdr:colOff>101600</xdr:colOff>
      <xdr:row>78</xdr:row>
      <xdr:rowOff>127381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9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118508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491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134899</xdr:rowOff>
    </xdr:from>
    <xdr:to>
      <xdr:col>10</xdr:col>
      <xdr:colOff>114300</xdr:colOff>
      <xdr:row>78</xdr:row>
      <xdr:rowOff>16103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336549"/>
          <a:ext cx="889000" cy="5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12585</xdr:rowOff>
    </xdr:from>
    <xdr:to>
      <xdr:col>10</xdr:col>
      <xdr:colOff>165100</xdr:colOff>
      <xdr:row>78</xdr:row>
      <xdr:rowOff>114185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8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105312</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47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34620</xdr:rowOff>
    </xdr:from>
    <xdr:to>
      <xdr:col>6</xdr:col>
      <xdr:colOff>38100</xdr:colOff>
      <xdr:row>78</xdr:row>
      <xdr:rowOff>136220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0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127347</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50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50749</xdr:rowOff>
    </xdr:from>
    <xdr:to>
      <xdr:col>24</xdr:col>
      <xdr:colOff>114300</xdr:colOff>
      <xdr:row>77</xdr:row>
      <xdr:rowOff>152349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25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73626</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10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23837</xdr:rowOff>
    </xdr:from>
    <xdr:to>
      <xdr:col>20</xdr:col>
      <xdr:colOff>38100</xdr:colOff>
      <xdr:row>78</xdr:row>
      <xdr:rowOff>125437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9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141964</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317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122225</xdr:rowOff>
    </xdr:from>
    <xdr:to>
      <xdr:col>15</xdr:col>
      <xdr:colOff>101600</xdr:colOff>
      <xdr:row>78</xdr:row>
      <xdr:rowOff>52375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2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68902</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309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84099</xdr:rowOff>
    </xdr:from>
    <xdr:to>
      <xdr:col>10</xdr:col>
      <xdr:colOff>165100</xdr:colOff>
      <xdr:row>78</xdr:row>
      <xdr:rowOff>14249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28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30776</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306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136753</xdr:rowOff>
    </xdr:from>
    <xdr:to>
      <xdr:col>6</xdr:col>
      <xdr:colOff>38100</xdr:colOff>
      <xdr:row>78</xdr:row>
      <xdr:rowOff>66903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3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83430</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311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138125</xdr:rowOff>
    </xdr:from>
    <xdr:to>
      <xdr:col>24</xdr:col>
      <xdr:colOff>62865</xdr:colOff>
      <xdr:row>98</xdr:row>
      <xdr:rowOff>160452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68625"/>
          <a:ext cx="1270" cy="1393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164279</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6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160452</xdr:rowOff>
    </xdr:from>
    <xdr:to>
      <xdr:col>24</xdr:col>
      <xdr:colOff>152400</xdr:colOff>
      <xdr:row>98</xdr:row>
      <xdr:rowOff>160452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62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84802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343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138125</xdr:rowOff>
    </xdr:from>
    <xdr:to>
      <xdr:col>24</xdr:col>
      <xdr:colOff>152400</xdr:colOff>
      <xdr:row>90</xdr:row>
      <xdr:rowOff>138125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68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12458</xdr:rowOff>
    </xdr:from>
    <xdr:to>
      <xdr:col>24</xdr:col>
      <xdr:colOff>63500</xdr:colOff>
      <xdr:row>97</xdr:row>
      <xdr:rowOff>27826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643108"/>
          <a:ext cx="838200" cy="15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124871</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412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101994</xdr:rowOff>
    </xdr:from>
    <xdr:to>
      <xdr:col>24</xdr:col>
      <xdr:colOff>114300</xdr:colOff>
      <xdr:row>97</xdr:row>
      <xdr:rowOff>32144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56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27826</xdr:rowOff>
    </xdr:from>
    <xdr:to>
      <xdr:col>19</xdr:col>
      <xdr:colOff>177800</xdr:colOff>
      <xdr:row>97</xdr:row>
      <xdr:rowOff>57696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658476"/>
          <a:ext cx="889000" cy="29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132601</xdr:rowOff>
    </xdr:from>
    <xdr:to>
      <xdr:col>20</xdr:col>
      <xdr:colOff>38100</xdr:colOff>
      <xdr:row>97</xdr:row>
      <xdr:rowOff>62751</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79278</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36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150507</xdr:rowOff>
    </xdr:from>
    <xdr:to>
      <xdr:col>15</xdr:col>
      <xdr:colOff>50800</xdr:colOff>
      <xdr:row>97</xdr:row>
      <xdr:rowOff>57696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609707"/>
          <a:ext cx="889000" cy="7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142278</xdr:rowOff>
    </xdr:from>
    <xdr:to>
      <xdr:col>15</xdr:col>
      <xdr:colOff>101600</xdr:colOff>
      <xdr:row>97</xdr:row>
      <xdr:rowOff>72428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88955</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3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150507</xdr:rowOff>
    </xdr:from>
    <xdr:to>
      <xdr:col>10</xdr:col>
      <xdr:colOff>114300</xdr:colOff>
      <xdr:row>96</xdr:row>
      <xdr:rowOff>153505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609707"/>
          <a:ext cx="889000" cy="2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136474</xdr:rowOff>
    </xdr:from>
    <xdr:to>
      <xdr:col>10</xdr:col>
      <xdr:colOff>165100</xdr:colOff>
      <xdr:row>97</xdr:row>
      <xdr:rowOff>66624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57751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68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133693</xdr:rowOff>
    </xdr:from>
    <xdr:to>
      <xdr:col>6</xdr:col>
      <xdr:colOff>38100</xdr:colOff>
      <xdr:row>97</xdr:row>
      <xdr:rowOff>63843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54970</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68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133108</xdr:rowOff>
    </xdr:from>
    <xdr:to>
      <xdr:col>24</xdr:col>
      <xdr:colOff>114300</xdr:colOff>
      <xdr:row>97</xdr:row>
      <xdr:rowOff>63258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59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111535</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570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148476</xdr:rowOff>
    </xdr:from>
    <xdr:to>
      <xdr:col>20</xdr:col>
      <xdr:colOff>38100</xdr:colOff>
      <xdr:row>97</xdr:row>
      <xdr:rowOff>78626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60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69753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70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6896</xdr:rowOff>
    </xdr:from>
    <xdr:to>
      <xdr:col>15</xdr:col>
      <xdr:colOff>101600</xdr:colOff>
      <xdr:row>97</xdr:row>
      <xdr:rowOff>108496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63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99623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73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99707</xdr:rowOff>
    </xdr:from>
    <xdr:to>
      <xdr:col>10</xdr:col>
      <xdr:colOff>165100</xdr:colOff>
      <xdr:row>97</xdr:row>
      <xdr:rowOff>29857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55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46384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33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102705</xdr:rowOff>
    </xdr:from>
    <xdr:to>
      <xdr:col>6</xdr:col>
      <xdr:colOff>38100</xdr:colOff>
      <xdr:row>97</xdr:row>
      <xdr:rowOff>32855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56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49382</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337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17611</xdr:rowOff>
    </xdr:from>
    <xdr:to>
      <xdr:col>54</xdr:col>
      <xdr:colOff>189865</xdr:colOff>
      <xdr:row>37</xdr:row>
      <xdr:rowOff>92443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61111"/>
          <a:ext cx="1270" cy="1274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96270</xdr:rowOff>
    </xdr:from>
    <xdr:ext cx="599010"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43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92443</xdr:rowOff>
    </xdr:from>
    <xdr:to>
      <xdr:col>55</xdr:col>
      <xdr:colOff>88900</xdr:colOff>
      <xdr:row>37</xdr:row>
      <xdr:rowOff>92443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43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135738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36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17611</xdr:rowOff>
    </xdr:from>
    <xdr:to>
      <xdr:col>55</xdr:col>
      <xdr:colOff>88900</xdr:colOff>
      <xdr:row>30</xdr:row>
      <xdr:rowOff>17611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113879</xdr:rowOff>
    </xdr:from>
    <xdr:to>
      <xdr:col>55</xdr:col>
      <xdr:colOff>0</xdr:colOff>
      <xdr:row>38</xdr:row>
      <xdr:rowOff>55716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286079"/>
          <a:ext cx="838200" cy="284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81087</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818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58210</xdr:rowOff>
    </xdr:from>
    <xdr:to>
      <xdr:col>55</xdr:col>
      <xdr:colOff>50800</xdr:colOff>
      <xdr:row>36</xdr:row>
      <xdr:rowOff>159810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55716</xdr:rowOff>
    </xdr:from>
    <xdr:to>
      <xdr:col>50</xdr:col>
      <xdr:colOff>114300</xdr:colOff>
      <xdr:row>38</xdr:row>
      <xdr:rowOff>78675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570816"/>
          <a:ext cx="889000" cy="2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145162</xdr:rowOff>
    </xdr:from>
    <xdr:to>
      <xdr:col>50</xdr:col>
      <xdr:colOff>165100</xdr:colOff>
      <xdr:row>38</xdr:row>
      <xdr:rowOff>75312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48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91839</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264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78675</xdr:rowOff>
    </xdr:from>
    <xdr:to>
      <xdr:col>45</xdr:col>
      <xdr:colOff>177800</xdr:colOff>
      <xdr:row>38</xdr:row>
      <xdr:rowOff>84210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593775"/>
          <a:ext cx="889000" cy="5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149925</xdr:rowOff>
    </xdr:from>
    <xdr:to>
      <xdr:col>46</xdr:col>
      <xdr:colOff>38100</xdr:colOff>
      <xdr:row>38</xdr:row>
      <xdr:rowOff>80075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49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96602</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268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84210</xdr:rowOff>
    </xdr:from>
    <xdr:to>
      <xdr:col>41</xdr:col>
      <xdr:colOff>50800</xdr:colOff>
      <xdr:row>38</xdr:row>
      <xdr:rowOff>92911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599310"/>
          <a:ext cx="889000" cy="8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140537</xdr:rowOff>
    </xdr:from>
    <xdr:to>
      <xdr:col>41</xdr:col>
      <xdr:colOff>101600</xdr:colOff>
      <xdr:row>38</xdr:row>
      <xdr:rowOff>70687</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8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87214</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259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152908</xdr:rowOff>
    </xdr:from>
    <xdr:to>
      <xdr:col>36</xdr:col>
      <xdr:colOff>165100</xdr:colOff>
      <xdr:row>38</xdr:row>
      <xdr:rowOff>83058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9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99585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27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63079</xdr:rowOff>
    </xdr:from>
    <xdr:to>
      <xdr:col>55</xdr:col>
      <xdr:colOff>50800</xdr:colOff>
      <xdr:row>36</xdr:row>
      <xdr:rowOff>164679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3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41506</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13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4916</xdr:rowOff>
    </xdr:from>
    <xdr:to>
      <xdr:col>50</xdr:col>
      <xdr:colOff>165100</xdr:colOff>
      <xdr:row>38</xdr:row>
      <xdr:rowOff>106516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52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97643</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612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27875</xdr:rowOff>
    </xdr:from>
    <xdr:to>
      <xdr:col>46</xdr:col>
      <xdr:colOff>38100</xdr:colOff>
      <xdr:row>38</xdr:row>
      <xdr:rowOff>129475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54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120602</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63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33410</xdr:rowOff>
    </xdr:from>
    <xdr:to>
      <xdr:col>41</xdr:col>
      <xdr:colOff>101600</xdr:colOff>
      <xdr:row>38</xdr:row>
      <xdr:rowOff>135010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54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126137</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641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42111</xdr:rowOff>
    </xdr:from>
    <xdr:to>
      <xdr:col>36</xdr:col>
      <xdr:colOff>165100</xdr:colOff>
      <xdr:row>38</xdr:row>
      <xdr:rowOff>143711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55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134838</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64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99323</xdr:rowOff>
    </xdr:from>
    <xdr:to>
      <xdr:col>54</xdr:col>
      <xdr:colOff>189865</xdr:colOff>
      <xdr:row>58</xdr:row>
      <xdr:rowOff>124249</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71823"/>
          <a:ext cx="1270" cy="1396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136479</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8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124249</xdr:rowOff>
    </xdr:from>
    <xdr:to>
      <xdr:col>55</xdr:col>
      <xdr:colOff>88900</xdr:colOff>
      <xdr:row>58</xdr:row>
      <xdr:rowOff>124249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6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46000</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47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99323</xdr:rowOff>
    </xdr:from>
    <xdr:to>
      <xdr:col>55</xdr:col>
      <xdr:colOff>88900</xdr:colOff>
      <xdr:row>50</xdr:row>
      <xdr:rowOff>99323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71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97348</xdr:rowOff>
    </xdr:from>
    <xdr:to>
      <xdr:col>55</xdr:col>
      <xdr:colOff>0</xdr:colOff>
      <xdr:row>58</xdr:row>
      <xdr:rowOff>107907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10041448"/>
          <a:ext cx="838200" cy="1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53930</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265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31053</xdr:rowOff>
    </xdr:from>
    <xdr:to>
      <xdr:col>55</xdr:col>
      <xdr:colOff>50800</xdr:colOff>
      <xdr:row>58</xdr:row>
      <xdr:rowOff>132653</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75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96386</xdr:rowOff>
    </xdr:from>
    <xdr:to>
      <xdr:col>50</xdr:col>
      <xdr:colOff>114300</xdr:colOff>
      <xdr:row>58</xdr:row>
      <xdr:rowOff>97348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10040486"/>
          <a:ext cx="889000" cy="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31173</xdr:rowOff>
    </xdr:from>
    <xdr:to>
      <xdr:col>50</xdr:col>
      <xdr:colOff>165100</xdr:colOff>
      <xdr:row>58</xdr:row>
      <xdr:rowOff>132773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149300</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750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79336</xdr:rowOff>
    </xdr:from>
    <xdr:to>
      <xdr:col>45</xdr:col>
      <xdr:colOff>177800</xdr:colOff>
      <xdr:row>58</xdr:row>
      <xdr:rowOff>96386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10023436"/>
          <a:ext cx="889000" cy="17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36418</xdr:rowOff>
    </xdr:from>
    <xdr:to>
      <xdr:col>46</xdr:col>
      <xdr:colOff>38100</xdr:colOff>
      <xdr:row>58</xdr:row>
      <xdr:rowOff>138018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8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154545</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755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66422</xdr:rowOff>
    </xdr:from>
    <xdr:to>
      <xdr:col>41</xdr:col>
      <xdr:colOff>50800</xdr:colOff>
      <xdr:row>58</xdr:row>
      <xdr:rowOff>79336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10010522"/>
          <a:ext cx="889000" cy="1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32718</xdr:rowOff>
    </xdr:from>
    <xdr:to>
      <xdr:col>41</xdr:col>
      <xdr:colOff>101600</xdr:colOff>
      <xdr:row>58</xdr:row>
      <xdr:rowOff>134318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7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125445</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10069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25509</xdr:rowOff>
    </xdr:from>
    <xdr:to>
      <xdr:col>36</xdr:col>
      <xdr:colOff>165100</xdr:colOff>
      <xdr:row>58</xdr:row>
      <xdr:rowOff>127109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118236</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1006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57107</xdr:rowOff>
    </xdr:from>
    <xdr:to>
      <xdr:col>55</xdr:col>
      <xdr:colOff>50800</xdr:colOff>
      <xdr:row>58</xdr:row>
      <xdr:rowOff>158707</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1000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9480</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95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46548</xdr:rowOff>
    </xdr:from>
    <xdr:to>
      <xdr:col>50</xdr:col>
      <xdr:colOff>165100</xdr:colOff>
      <xdr:row>58</xdr:row>
      <xdr:rowOff>148148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9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139275</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1008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45586</xdr:rowOff>
    </xdr:from>
    <xdr:to>
      <xdr:col>46</xdr:col>
      <xdr:colOff>38100</xdr:colOff>
      <xdr:row>58</xdr:row>
      <xdr:rowOff>147186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98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138313</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10082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28536</xdr:rowOff>
    </xdr:from>
    <xdr:to>
      <xdr:col>41</xdr:col>
      <xdr:colOff>101600</xdr:colOff>
      <xdr:row>58</xdr:row>
      <xdr:rowOff>130136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7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146663</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747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15622</xdr:rowOff>
    </xdr:from>
    <xdr:to>
      <xdr:col>36</xdr:col>
      <xdr:colOff>165100</xdr:colOff>
      <xdr:row>58</xdr:row>
      <xdr:rowOff>117222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5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133749</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73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27039</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199989"/>
          <a:ext cx="1270" cy="1389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53534</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80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145166</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9752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1,093,710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27039</xdr:rowOff>
    </xdr:from>
    <xdr:to>
      <xdr:col>55</xdr:col>
      <xdr:colOff>88900</xdr:colOff>
      <xdr:row>71</xdr:row>
      <xdr:rowOff>27039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199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166469</xdr:rowOff>
    </xdr:from>
    <xdr:to>
      <xdr:col>55</xdr:col>
      <xdr:colOff>0</xdr:colOff>
      <xdr:row>79</xdr:row>
      <xdr:rowOff>32889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539569"/>
          <a:ext cx="838200" cy="37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142434</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44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119557</xdr:rowOff>
    </xdr:from>
    <xdr:to>
      <xdr:col>55</xdr:col>
      <xdr:colOff>50800</xdr:colOff>
      <xdr:row>79</xdr:row>
      <xdr:rowOff>49707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9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166469</xdr:rowOff>
    </xdr:from>
    <xdr:to>
      <xdr:col>50</xdr:col>
      <xdr:colOff>114300</xdr:colOff>
      <xdr:row>79</xdr:row>
      <xdr:rowOff>15247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539569"/>
          <a:ext cx="889000" cy="20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113770</xdr:rowOff>
    </xdr:from>
    <xdr:to>
      <xdr:col>50</xdr:col>
      <xdr:colOff>165100</xdr:colOff>
      <xdr:row>79</xdr:row>
      <xdr:rowOff>43920</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8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60447</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6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15247</xdr:rowOff>
    </xdr:from>
    <xdr:to>
      <xdr:col>45</xdr:col>
      <xdr:colOff>177800</xdr:colOff>
      <xdr:row>79</xdr:row>
      <xdr:rowOff>28842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559797"/>
          <a:ext cx="889000" cy="13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120520</xdr:rowOff>
    </xdr:from>
    <xdr:to>
      <xdr:col>46</xdr:col>
      <xdr:colOff>38100</xdr:colOff>
      <xdr:row>79</xdr:row>
      <xdr:rowOff>50670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9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67197</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6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145377</xdr:rowOff>
    </xdr:from>
    <xdr:to>
      <xdr:col>41</xdr:col>
      <xdr:colOff>50800</xdr:colOff>
      <xdr:row>79</xdr:row>
      <xdr:rowOff>28842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518477"/>
          <a:ext cx="889000" cy="5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102994</xdr:rowOff>
    </xdr:from>
    <xdr:to>
      <xdr:col>41</xdr:col>
      <xdr:colOff>101600</xdr:colOff>
      <xdr:row>79</xdr:row>
      <xdr:rowOff>33144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76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49671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5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85165</xdr:rowOff>
    </xdr:from>
    <xdr:to>
      <xdr:col>36</xdr:col>
      <xdr:colOff>165100</xdr:colOff>
      <xdr:row>79</xdr:row>
      <xdr:rowOff>15315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31842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3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153539</xdr:rowOff>
    </xdr:from>
    <xdr:to>
      <xdr:col>55</xdr:col>
      <xdr:colOff>50800</xdr:colOff>
      <xdr:row>79</xdr:row>
      <xdr:rowOff>83689</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2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97983</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71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115669</xdr:rowOff>
    </xdr:from>
    <xdr:to>
      <xdr:col>50</xdr:col>
      <xdr:colOff>165100</xdr:colOff>
      <xdr:row>79</xdr:row>
      <xdr:rowOff>45819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8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36946</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58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135897</xdr:rowOff>
    </xdr:from>
    <xdr:to>
      <xdr:col>46</xdr:col>
      <xdr:colOff>38100</xdr:colOff>
      <xdr:row>79</xdr:row>
      <xdr:rowOff>66047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50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57174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60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149492</xdr:rowOff>
    </xdr:from>
    <xdr:to>
      <xdr:col>41</xdr:col>
      <xdr:colOff>101600</xdr:colOff>
      <xdr:row>79</xdr:row>
      <xdr:rowOff>79642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52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70769</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61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94577</xdr:rowOff>
    </xdr:from>
    <xdr:to>
      <xdr:col>36</xdr:col>
      <xdr:colOff>165100</xdr:colOff>
      <xdr:row>79</xdr:row>
      <xdr:rowOff>24727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6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15854</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56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32224</xdr:rowOff>
    </xdr:from>
    <xdr:to>
      <xdr:col>54</xdr:col>
      <xdr:colOff>189865</xdr:colOff>
      <xdr:row>99</xdr:row>
      <xdr:rowOff>32772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634174"/>
          <a:ext cx="1270" cy="1372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36599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7010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32772</xdr:rowOff>
    </xdr:from>
    <xdr:to>
      <xdr:col>55</xdr:col>
      <xdr:colOff>88900</xdr:colOff>
      <xdr:row>99</xdr:row>
      <xdr:rowOff>32772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7006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150351</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4094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32224</xdr:rowOff>
    </xdr:from>
    <xdr:to>
      <xdr:col>55</xdr:col>
      <xdr:colOff>88900</xdr:colOff>
      <xdr:row>91</xdr:row>
      <xdr:rowOff>32224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63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163626</xdr:rowOff>
    </xdr:from>
    <xdr:to>
      <xdr:col>55</xdr:col>
      <xdr:colOff>0</xdr:colOff>
      <xdr:row>98</xdr:row>
      <xdr:rowOff>165227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965726"/>
          <a:ext cx="8382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98189</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28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75312</xdr:rowOff>
    </xdr:from>
    <xdr:to>
      <xdr:col>55</xdr:col>
      <xdr:colOff>50800</xdr:colOff>
      <xdr:row>99</xdr:row>
      <xdr:rowOff>5462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7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149847</xdr:rowOff>
    </xdr:from>
    <xdr:to>
      <xdr:col>50</xdr:col>
      <xdr:colOff>114300</xdr:colOff>
      <xdr:row>98</xdr:row>
      <xdr:rowOff>165227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951947"/>
          <a:ext cx="889000" cy="15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74685</xdr:rowOff>
    </xdr:from>
    <xdr:to>
      <xdr:col>50</xdr:col>
      <xdr:colOff>165100</xdr:colOff>
      <xdr:row>99</xdr:row>
      <xdr:rowOff>4835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7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21362</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65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84541</xdr:rowOff>
    </xdr:from>
    <xdr:to>
      <xdr:col>45</xdr:col>
      <xdr:colOff>177800</xdr:colOff>
      <xdr:row>98</xdr:row>
      <xdr:rowOff>149847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886641"/>
          <a:ext cx="889000" cy="65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83896</xdr:rowOff>
    </xdr:from>
    <xdr:to>
      <xdr:col>46</xdr:col>
      <xdr:colOff>38100</xdr:colOff>
      <xdr:row>99</xdr:row>
      <xdr:rowOff>14046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8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30573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66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84541</xdr:rowOff>
    </xdr:from>
    <xdr:to>
      <xdr:col>41</xdr:col>
      <xdr:colOff>50800</xdr:colOff>
      <xdr:row>98</xdr:row>
      <xdr:rowOff>110331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86641"/>
          <a:ext cx="889000" cy="2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89131</xdr:rowOff>
    </xdr:from>
    <xdr:to>
      <xdr:col>41</xdr:col>
      <xdr:colOff>101600</xdr:colOff>
      <xdr:row>99</xdr:row>
      <xdr:rowOff>19281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91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10408</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983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93112</xdr:rowOff>
    </xdr:from>
    <xdr:to>
      <xdr:col>36</xdr:col>
      <xdr:colOff>165100</xdr:colOff>
      <xdr:row>99</xdr:row>
      <xdr:rowOff>23262</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9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14389</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987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112826</xdr:rowOff>
    </xdr:from>
    <xdr:to>
      <xdr:col>55</xdr:col>
      <xdr:colOff>50800</xdr:colOff>
      <xdr:row>99</xdr:row>
      <xdr:rowOff>42976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91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53740</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85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114427</xdr:rowOff>
    </xdr:from>
    <xdr:to>
      <xdr:col>50</xdr:col>
      <xdr:colOff>165100</xdr:colOff>
      <xdr:row>99</xdr:row>
      <xdr:rowOff>44577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91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35704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700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99047</xdr:rowOff>
    </xdr:from>
    <xdr:to>
      <xdr:col>46</xdr:col>
      <xdr:colOff>38100</xdr:colOff>
      <xdr:row>99</xdr:row>
      <xdr:rowOff>29197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90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20324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9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33741</xdr:rowOff>
    </xdr:from>
    <xdr:to>
      <xdr:col>41</xdr:col>
      <xdr:colOff>101600</xdr:colOff>
      <xdr:row>98</xdr:row>
      <xdr:rowOff>135341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3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151868</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611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59531</xdr:rowOff>
    </xdr:from>
    <xdr:to>
      <xdr:col>36</xdr:col>
      <xdr:colOff>165100</xdr:colOff>
      <xdr:row>98</xdr:row>
      <xdr:rowOff>161131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6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6208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636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105795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49295"/>
          <a:ext cx="1269" cy="1481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59670</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462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52472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24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105795</xdr:rowOff>
    </xdr:from>
    <xdr:to>
      <xdr:col>86</xdr:col>
      <xdr:colOff>25400</xdr:colOff>
      <xdr:row>30</xdr:row>
      <xdr:rowOff>105795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4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94460</xdr:rowOff>
    </xdr:from>
    <xdr:to>
      <xdr:col>85</xdr:col>
      <xdr:colOff>127000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609560"/>
          <a:ext cx="838200" cy="12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104120</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619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125693</xdr:rowOff>
    </xdr:from>
    <xdr:to>
      <xdr:col>85</xdr:col>
      <xdr:colOff>177800</xdr:colOff>
      <xdr:row>39</xdr:row>
      <xdr:rowOff>55843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40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35904</xdr:rowOff>
    </xdr:from>
    <xdr:to>
      <xdr:col>81</xdr:col>
      <xdr:colOff>50800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722454"/>
          <a:ext cx="889000" cy="8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131721</xdr:rowOff>
    </xdr:from>
    <xdr:to>
      <xdr:col>81</xdr:col>
      <xdr:colOff>101600</xdr:colOff>
      <xdr:row>39</xdr:row>
      <xdr:rowOff>61871</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4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78398</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422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34891</xdr:rowOff>
    </xdr:from>
    <xdr:to>
      <xdr:col>76</xdr:col>
      <xdr:colOff>114300</xdr:colOff>
      <xdr:row>39</xdr:row>
      <xdr:rowOff>35904</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21441"/>
          <a:ext cx="889000" cy="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128025</xdr:rowOff>
    </xdr:from>
    <xdr:to>
      <xdr:col>76</xdr:col>
      <xdr:colOff>165100</xdr:colOff>
      <xdr:row>39</xdr:row>
      <xdr:rowOff>58175</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4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74702</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41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14625</xdr:rowOff>
    </xdr:from>
    <xdr:to>
      <xdr:col>71</xdr:col>
      <xdr:colOff>177800</xdr:colOff>
      <xdr:row>39</xdr:row>
      <xdr:rowOff>34891</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701175"/>
          <a:ext cx="889000" cy="20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128002</xdr:rowOff>
    </xdr:from>
    <xdr:to>
      <xdr:col>72</xdr:col>
      <xdr:colOff>38100</xdr:colOff>
      <xdr:row>39</xdr:row>
      <xdr:rowOff>58152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64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74679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41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130014</xdr:rowOff>
    </xdr:from>
    <xdr:to>
      <xdr:col>67</xdr:col>
      <xdr:colOff>101600</xdr:colOff>
      <xdr:row>39</xdr:row>
      <xdr:rowOff>60164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64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76691</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420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43660</xdr:rowOff>
    </xdr:from>
    <xdr:to>
      <xdr:col>85</xdr:col>
      <xdr:colOff>177800</xdr:colOff>
      <xdr:row>38</xdr:row>
      <xdr:rowOff>145260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5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3037</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34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156554</xdr:rowOff>
    </xdr:from>
    <xdr:to>
      <xdr:col>76</xdr:col>
      <xdr:colOff>165100</xdr:colOff>
      <xdr:row>39</xdr:row>
      <xdr:rowOff>86704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7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77831</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764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155541</xdr:rowOff>
    </xdr:from>
    <xdr:to>
      <xdr:col>72</xdr:col>
      <xdr:colOff>38100</xdr:colOff>
      <xdr:row>39</xdr:row>
      <xdr:rowOff>85691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7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76818</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763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135275</xdr:rowOff>
    </xdr:from>
    <xdr:to>
      <xdr:col>67</xdr:col>
      <xdr:colOff>101600</xdr:colOff>
      <xdr:row>39</xdr:row>
      <xdr:rowOff>65425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5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56552</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743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126178</xdr:rowOff>
    </xdr:from>
    <xdr:to>
      <xdr:col>85</xdr:col>
      <xdr:colOff>126364</xdr:colOff>
      <xdr:row>78</xdr:row>
      <xdr:rowOff>18599</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127678"/>
          <a:ext cx="1269" cy="1264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22426</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395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18599</xdr:rowOff>
    </xdr:from>
    <xdr:to>
      <xdr:col>86</xdr:col>
      <xdr:colOff>25400</xdr:colOff>
      <xdr:row>78</xdr:row>
      <xdr:rowOff>18599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39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72855</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902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126178</xdr:rowOff>
    </xdr:from>
    <xdr:to>
      <xdr:col>86</xdr:col>
      <xdr:colOff>25400</xdr:colOff>
      <xdr:row>70</xdr:row>
      <xdr:rowOff>126178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12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115177</xdr:rowOff>
    </xdr:from>
    <xdr:to>
      <xdr:col>85</xdr:col>
      <xdr:colOff>127000</xdr:colOff>
      <xdr:row>76</xdr:row>
      <xdr:rowOff>23394</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2973927"/>
          <a:ext cx="838200" cy="79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71561</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758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48684</xdr:rowOff>
    </xdr:from>
    <xdr:to>
      <xdr:col>85</xdr:col>
      <xdr:colOff>177800</xdr:colOff>
      <xdr:row>75</xdr:row>
      <xdr:rowOff>150284</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23394</xdr:rowOff>
    </xdr:from>
    <xdr:to>
      <xdr:col>81</xdr:col>
      <xdr:colOff>50800</xdr:colOff>
      <xdr:row>76</xdr:row>
      <xdr:rowOff>46455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053594"/>
          <a:ext cx="889000" cy="23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59834</xdr:rowOff>
    </xdr:from>
    <xdr:to>
      <xdr:col>81</xdr:col>
      <xdr:colOff>101600</xdr:colOff>
      <xdr:row>75</xdr:row>
      <xdr:rowOff>161434</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91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6511</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69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46455</xdr:rowOff>
    </xdr:from>
    <xdr:to>
      <xdr:col>76</xdr:col>
      <xdr:colOff>114300</xdr:colOff>
      <xdr:row>76</xdr:row>
      <xdr:rowOff>79550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076655"/>
          <a:ext cx="889000" cy="33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95221</xdr:rowOff>
    </xdr:from>
    <xdr:to>
      <xdr:col>76</xdr:col>
      <xdr:colOff>165100</xdr:colOff>
      <xdr:row>76</xdr:row>
      <xdr:rowOff>25371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95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41898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72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79550</xdr:rowOff>
    </xdr:from>
    <xdr:to>
      <xdr:col>71</xdr:col>
      <xdr:colOff>177800</xdr:colOff>
      <xdr:row>76</xdr:row>
      <xdr:rowOff>82214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109750"/>
          <a:ext cx="889000" cy="2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88597</xdr:rowOff>
    </xdr:from>
    <xdr:to>
      <xdr:col>72</xdr:col>
      <xdr:colOff>38100</xdr:colOff>
      <xdr:row>76</xdr:row>
      <xdr:rowOff>18746</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94734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35274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72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94455</xdr:rowOff>
    </xdr:from>
    <xdr:to>
      <xdr:col>67</xdr:col>
      <xdr:colOff>101600</xdr:colOff>
      <xdr:row>76</xdr:row>
      <xdr:rowOff>24605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95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41132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728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64377</xdr:rowOff>
    </xdr:from>
    <xdr:to>
      <xdr:col>85</xdr:col>
      <xdr:colOff>177800</xdr:colOff>
      <xdr:row>75</xdr:row>
      <xdr:rowOff>165977</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292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42804</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901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144044</xdr:rowOff>
    </xdr:from>
    <xdr:to>
      <xdr:col>81</xdr:col>
      <xdr:colOff>101600</xdr:colOff>
      <xdr:row>76</xdr:row>
      <xdr:rowOff>74194</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00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65321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09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167105</xdr:rowOff>
    </xdr:from>
    <xdr:to>
      <xdr:col>76</xdr:col>
      <xdr:colOff>165100</xdr:colOff>
      <xdr:row>76</xdr:row>
      <xdr:rowOff>97255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02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88382</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11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28750</xdr:rowOff>
    </xdr:from>
    <xdr:to>
      <xdr:col>72</xdr:col>
      <xdr:colOff>38100</xdr:colOff>
      <xdr:row>76</xdr:row>
      <xdr:rowOff>130350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05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121477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151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31414</xdr:rowOff>
    </xdr:from>
    <xdr:to>
      <xdr:col>67</xdr:col>
      <xdr:colOff>101600</xdr:colOff>
      <xdr:row>76</xdr:row>
      <xdr:rowOff>133014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06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124141</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15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21220</xdr:rowOff>
    </xdr:from>
    <xdr:to>
      <xdr:col>85</xdr:col>
      <xdr:colOff>126364</xdr:colOff>
      <xdr:row>99</xdr:row>
      <xdr:rowOff>96876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451720"/>
          <a:ext cx="1269" cy="1618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100703</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74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96876</xdr:rowOff>
    </xdr:from>
    <xdr:to>
      <xdr:col>86</xdr:col>
      <xdr:colOff>25400</xdr:colOff>
      <xdr:row>99</xdr:row>
      <xdr:rowOff>96876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70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139347</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26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21220</xdr:rowOff>
    </xdr:from>
    <xdr:to>
      <xdr:col>86</xdr:col>
      <xdr:colOff>25400</xdr:colOff>
      <xdr:row>90</xdr:row>
      <xdr:rowOff>21220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45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40556</xdr:rowOff>
    </xdr:from>
    <xdr:to>
      <xdr:col>85</xdr:col>
      <xdr:colOff>127000</xdr:colOff>
      <xdr:row>98</xdr:row>
      <xdr:rowOff>118760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842656"/>
          <a:ext cx="838200" cy="7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47945</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850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69518</xdr:rowOff>
    </xdr:from>
    <xdr:to>
      <xdr:col>85</xdr:col>
      <xdr:colOff>177800</xdr:colOff>
      <xdr:row>98</xdr:row>
      <xdr:rowOff>171118</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8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40556</xdr:rowOff>
    </xdr:from>
    <xdr:to>
      <xdr:col>81</xdr:col>
      <xdr:colOff>50800</xdr:colOff>
      <xdr:row>98</xdr:row>
      <xdr:rowOff>73171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842656"/>
          <a:ext cx="889000" cy="32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119393</xdr:rowOff>
    </xdr:from>
    <xdr:to>
      <xdr:col>81</xdr:col>
      <xdr:colOff>101600</xdr:colOff>
      <xdr:row>99</xdr:row>
      <xdr:rowOff>49543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21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40670</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701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73171</xdr:rowOff>
    </xdr:from>
    <xdr:to>
      <xdr:col>76</xdr:col>
      <xdr:colOff>114300</xdr:colOff>
      <xdr:row>98</xdr:row>
      <xdr:rowOff>131660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875271"/>
          <a:ext cx="889000" cy="58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114795</xdr:rowOff>
    </xdr:from>
    <xdr:to>
      <xdr:col>76</xdr:col>
      <xdr:colOff>165100</xdr:colOff>
      <xdr:row>99</xdr:row>
      <xdr:rowOff>44945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1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36072</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700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131660</xdr:rowOff>
    </xdr:from>
    <xdr:to>
      <xdr:col>71</xdr:col>
      <xdr:colOff>177800</xdr:colOff>
      <xdr:row>98</xdr:row>
      <xdr:rowOff>156175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933760"/>
          <a:ext cx="889000" cy="2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117791</xdr:rowOff>
    </xdr:from>
    <xdr:to>
      <xdr:col>72</xdr:col>
      <xdr:colOff>38100</xdr:colOff>
      <xdr:row>99</xdr:row>
      <xdr:rowOff>47941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1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39068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701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108471</xdr:rowOff>
    </xdr:from>
    <xdr:to>
      <xdr:col>67</xdr:col>
      <xdr:colOff>101600</xdr:colOff>
      <xdr:row>99</xdr:row>
      <xdr:rowOff>38621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10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29748</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7003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67960</xdr:rowOff>
    </xdr:from>
    <xdr:to>
      <xdr:col>85</xdr:col>
      <xdr:colOff>177800</xdr:colOff>
      <xdr:row>98</xdr:row>
      <xdr:rowOff>169560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7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90837</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2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161206</xdr:rowOff>
    </xdr:from>
    <xdr:to>
      <xdr:col>81</xdr:col>
      <xdr:colOff>101600</xdr:colOff>
      <xdr:row>98</xdr:row>
      <xdr:rowOff>91356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79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107883</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56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22371</xdr:rowOff>
    </xdr:from>
    <xdr:to>
      <xdr:col>76</xdr:col>
      <xdr:colOff>165100</xdr:colOff>
      <xdr:row>98</xdr:row>
      <xdr:rowOff>123971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2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140498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59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80860</xdr:rowOff>
    </xdr:from>
    <xdr:to>
      <xdr:col>72</xdr:col>
      <xdr:colOff>38100</xdr:colOff>
      <xdr:row>99</xdr:row>
      <xdr:rowOff>11010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8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27537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658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105375</xdr:rowOff>
    </xdr:from>
    <xdr:to>
      <xdr:col>67</xdr:col>
      <xdr:colOff>101600</xdr:colOff>
      <xdr:row>99</xdr:row>
      <xdr:rowOff>35525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90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52052</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68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143488</xdr:rowOff>
    </xdr:from>
    <xdr:to>
      <xdr:col>116</xdr:col>
      <xdr:colOff>62864</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286988"/>
          <a:ext cx="1269" cy="1498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90165</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06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143488</xdr:rowOff>
    </xdr:from>
    <xdr:to>
      <xdr:col>116</xdr:col>
      <xdr:colOff>152400</xdr:colOff>
      <xdr:row>30</xdr:row>
      <xdr:rowOff>143488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286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150704</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4943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127827</xdr:rowOff>
    </xdr:from>
    <xdr:to>
      <xdr:col>116</xdr:col>
      <xdr:colOff>114300</xdr:colOff>
      <xdr:row>39</xdr:row>
      <xdr:rowOff>57977</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64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145038</xdr:rowOff>
    </xdr:from>
    <xdr:to>
      <xdr:col>112</xdr:col>
      <xdr:colOff>38100</xdr:colOff>
      <xdr:row>39</xdr:row>
      <xdr:rowOff>75188</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660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91715</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435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15309</xdr:rowOff>
    </xdr:from>
    <xdr:to>
      <xdr:col>107</xdr:col>
      <xdr:colOff>50800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701859"/>
          <a:ext cx="889000" cy="83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147095</xdr:rowOff>
    </xdr:from>
    <xdr:to>
      <xdr:col>107</xdr:col>
      <xdr:colOff>101600</xdr:colOff>
      <xdr:row>39</xdr:row>
      <xdr:rowOff>77245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66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93772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437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15309</xdr:rowOff>
    </xdr:from>
    <xdr:to>
      <xdr:col>102</xdr:col>
      <xdr:colOff>114300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8656300" y="6701859"/>
          <a:ext cx="889000" cy="83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143470</xdr:rowOff>
    </xdr:from>
    <xdr:to>
      <xdr:col>102</xdr:col>
      <xdr:colOff>165100</xdr:colOff>
      <xdr:row>39</xdr:row>
      <xdr:rowOff>73620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6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64747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75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140629</xdr:rowOff>
    </xdr:from>
    <xdr:to>
      <xdr:col>98</xdr:col>
      <xdr:colOff>38100</xdr:colOff>
      <xdr:row>39</xdr:row>
      <xdr:rowOff>70779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65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87306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430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135959</xdr:rowOff>
    </xdr:from>
    <xdr:to>
      <xdr:col>102</xdr:col>
      <xdr:colOff>165100</xdr:colOff>
      <xdr:row>39</xdr:row>
      <xdr:rowOff>66109</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5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82636</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426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134328</xdr:rowOff>
    </xdr:from>
    <xdr:to>
      <xdr:col>116</xdr:col>
      <xdr:colOff>62864</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706828"/>
          <a:ext cx="1269" cy="1453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58221</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1737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81005</xdr:rowOff>
    </xdr:from>
    <xdr:ext cx="599010"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482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134328</xdr:rowOff>
    </xdr:from>
    <xdr:to>
      <xdr:col>116</xdr:col>
      <xdr:colOff>152400</xdr:colOff>
      <xdr:row>50</xdr:row>
      <xdr:rowOff>134328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25019</xdr:rowOff>
    </xdr:from>
    <xdr:to>
      <xdr:col>116</xdr:col>
      <xdr:colOff>63500</xdr:colOff>
      <xdr:row>59</xdr:row>
      <xdr:rowOff>25311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1323300" y="10140569"/>
          <a:ext cx="838200" cy="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147121</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919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124244</xdr:rowOff>
    </xdr:from>
    <xdr:to>
      <xdr:col>116</xdr:col>
      <xdr:colOff>114300</xdr:colOff>
      <xdr:row>59</xdr:row>
      <xdr:rowOff>54394</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10068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23266</xdr:rowOff>
    </xdr:from>
    <xdr:to>
      <xdr:col>111</xdr:col>
      <xdr:colOff>177800</xdr:colOff>
      <xdr:row>59</xdr:row>
      <xdr:rowOff>25019</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0434300" y="10138816"/>
          <a:ext cx="8890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130772</xdr:rowOff>
    </xdr:from>
    <xdr:to>
      <xdr:col>112</xdr:col>
      <xdr:colOff>38100</xdr:colOff>
      <xdr:row>59</xdr:row>
      <xdr:rowOff>60922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1007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77449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985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23266</xdr:rowOff>
    </xdr:from>
    <xdr:to>
      <xdr:col>107</xdr:col>
      <xdr:colOff>50800</xdr:colOff>
      <xdr:row>59</xdr:row>
      <xdr:rowOff>23292</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19545300" y="10138816"/>
          <a:ext cx="889000" cy="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130594</xdr:rowOff>
    </xdr:from>
    <xdr:to>
      <xdr:col>107</xdr:col>
      <xdr:colOff>101600</xdr:colOff>
      <xdr:row>59</xdr:row>
      <xdr:rowOff>60744</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100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77271</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849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23292</xdr:rowOff>
    </xdr:from>
    <xdr:to>
      <xdr:col>102</xdr:col>
      <xdr:colOff>114300</xdr:colOff>
      <xdr:row>59</xdr:row>
      <xdr:rowOff>23737</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8656300" y="10138842"/>
          <a:ext cx="889000" cy="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122657</xdr:rowOff>
    </xdr:from>
    <xdr:to>
      <xdr:col>102</xdr:col>
      <xdr:colOff>165100</xdr:colOff>
      <xdr:row>59</xdr:row>
      <xdr:rowOff>52807</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100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69334</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841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119583</xdr:rowOff>
    </xdr:from>
    <xdr:to>
      <xdr:col>98</xdr:col>
      <xdr:colOff>38100</xdr:colOff>
      <xdr:row>59</xdr:row>
      <xdr:rowOff>49733</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10063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66260</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838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145961</xdr:rowOff>
    </xdr:from>
    <xdr:to>
      <xdr:col>116</xdr:col>
      <xdr:colOff>114300</xdr:colOff>
      <xdr:row>59</xdr:row>
      <xdr:rowOff>76111</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1009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102671</xdr:rowOff>
    </xdr:from>
    <xdr:ext cx="469744"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1004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145669</xdr:rowOff>
    </xdr:from>
    <xdr:to>
      <xdr:col>112</xdr:col>
      <xdr:colOff>38100</xdr:colOff>
      <xdr:row>59</xdr:row>
      <xdr:rowOff>75819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1008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66946</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428" y="10182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143916</xdr:rowOff>
    </xdr:from>
    <xdr:to>
      <xdr:col>107</xdr:col>
      <xdr:colOff>101600</xdr:colOff>
      <xdr:row>59</xdr:row>
      <xdr:rowOff>74066</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1008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65193</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199428" y="10180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143942</xdr:rowOff>
    </xdr:from>
    <xdr:to>
      <xdr:col>102</xdr:col>
      <xdr:colOff>165100</xdr:colOff>
      <xdr:row>59</xdr:row>
      <xdr:rowOff>74092</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1008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65219</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10180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144387</xdr:rowOff>
    </xdr:from>
    <xdr:to>
      <xdr:col>98</xdr:col>
      <xdr:colOff>38100</xdr:colOff>
      <xdr:row>59</xdr:row>
      <xdr:rowOff>74537</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1008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65664</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10181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26467</xdr:rowOff>
    </xdr:from>
    <xdr:to>
      <xdr:col>116</xdr:col>
      <xdr:colOff>62864</xdr:colOff>
      <xdr:row>79</xdr:row>
      <xdr:rowOff>141018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99417"/>
          <a:ext cx="1269" cy="1486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144845</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68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141018</xdr:rowOff>
    </xdr:from>
    <xdr:to>
      <xdr:col>116</xdr:col>
      <xdr:colOff>152400</xdr:colOff>
      <xdr:row>79</xdr:row>
      <xdr:rowOff>141018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68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144594</xdr:rowOff>
    </xdr:from>
    <xdr:ext cx="599010"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7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26467</xdr:rowOff>
    </xdr:from>
    <xdr:to>
      <xdr:col>116</xdr:col>
      <xdr:colOff>152400</xdr:colOff>
      <xdr:row>71</xdr:row>
      <xdr:rowOff>26467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9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75812</xdr:rowOff>
    </xdr:from>
    <xdr:to>
      <xdr:col>116</xdr:col>
      <xdr:colOff>63500</xdr:colOff>
      <xdr:row>76</xdr:row>
      <xdr:rowOff>109241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1323300" y="13106012"/>
          <a:ext cx="838200" cy="3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100213</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3130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121786</xdr:rowOff>
    </xdr:from>
    <xdr:to>
      <xdr:col>116</xdr:col>
      <xdr:colOff>114300</xdr:colOff>
      <xdr:row>77</xdr:row>
      <xdr:rowOff>51936</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31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75812</xdr:rowOff>
    </xdr:from>
    <xdr:to>
      <xdr:col>111</xdr:col>
      <xdr:colOff>177800</xdr:colOff>
      <xdr:row>76</xdr:row>
      <xdr:rowOff>108654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3106012"/>
          <a:ext cx="889000" cy="3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89847</xdr:rowOff>
    </xdr:from>
    <xdr:to>
      <xdr:col>112</xdr:col>
      <xdr:colOff>38100</xdr:colOff>
      <xdr:row>77</xdr:row>
      <xdr:rowOff>19997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31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11124</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321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106150</xdr:rowOff>
    </xdr:from>
    <xdr:to>
      <xdr:col>107</xdr:col>
      <xdr:colOff>50800</xdr:colOff>
      <xdr:row>76</xdr:row>
      <xdr:rowOff>108654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9545300" y="13136350"/>
          <a:ext cx="889000" cy="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101202</xdr:rowOff>
    </xdr:from>
    <xdr:to>
      <xdr:col>107</xdr:col>
      <xdr:colOff>101600</xdr:colOff>
      <xdr:row>77</xdr:row>
      <xdr:rowOff>31352</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313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22479</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322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106150</xdr:rowOff>
    </xdr:from>
    <xdr:to>
      <xdr:col>102</xdr:col>
      <xdr:colOff>114300</xdr:colOff>
      <xdr:row>77</xdr:row>
      <xdr:rowOff>8669</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3136350"/>
          <a:ext cx="889000" cy="7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94844</xdr:rowOff>
    </xdr:from>
    <xdr:to>
      <xdr:col>102</xdr:col>
      <xdr:colOff>165100</xdr:colOff>
      <xdr:row>77</xdr:row>
      <xdr:rowOff>24994</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312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16121</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321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81083</xdr:rowOff>
    </xdr:from>
    <xdr:to>
      <xdr:col>98</xdr:col>
      <xdr:colOff>38100</xdr:colOff>
      <xdr:row>77</xdr:row>
      <xdr:rowOff>11233</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31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27761</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886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58441</xdr:rowOff>
    </xdr:from>
    <xdr:to>
      <xdr:col>116</xdr:col>
      <xdr:colOff>114300</xdr:colOff>
      <xdr:row>76</xdr:row>
      <xdr:rowOff>160041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08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81318</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940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25012</xdr:rowOff>
    </xdr:from>
    <xdr:to>
      <xdr:col>112</xdr:col>
      <xdr:colOff>38100</xdr:colOff>
      <xdr:row>76</xdr:row>
      <xdr:rowOff>126612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05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143139</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83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57854</xdr:rowOff>
    </xdr:from>
    <xdr:to>
      <xdr:col>107</xdr:col>
      <xdr:colOff>101600</xdr:colOff>
      <xdr:row>76</xdr:row>
      <xdr:rowOff>159454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08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4531</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86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55350</xdr:rowOff>
    </xdr:from>
    <xdr:to>
      <xdr:col>102</xdr:col>
      <xdr:colOff>165100</xdr:colOff>
      <xdr:row>76</xdr:row>
      <xdr:rowOff>156950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08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2027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86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129319</xdr:rowOff>
    </xdr:from>
    <xdr:to>
      <xdr:col>98</xdr:col>
      <xdr:colOff>38100</xdr:colOff>
      <xdr:row>77</xdr:row>
      <xdr:rowOff>59469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15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50596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25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住民一人当たり歳出決算総額は</a:t>
          </a:r>
          <a:r>
            <a:rPr kumimoji="1" lang="en-US" altLang="ja-JP" sz="1300">
              <a:latin typeface="ＭＳ Ｐゴシック" panose="020B0600070205080204" pitchFamily="50" charset="-128"/>
              <a:ea typeface="ＭＳ Ｐゴシック" panose="020B0600070205080204" pitchFamily="50" charset="-128"/>
            </a:rPr>
            <a:t>829,424</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+170,995</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26.0</a:t>
          </a:r>
          <a:r>
            <a:rPr kumimoji="1" lang="ja-JP" altLang="en-US" sz="1300">
              <a:latin typeface="ＭＳ Ｐゴシック" panose="020B0600070205080204" pitchFamily="50" charset="-128"/>
              <a:ea typeface="ＭＳ Ｐゴシック" panose="020B0600070205080204" pitchFamily="50" charset="-128"/>
            </a:rPr>
            <a:t>ポイント増）となり大きく増加している。特に補助費等について、特別定額給付金事業等の影響により、</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233,554</a:t>
          </a:r>
          <a:r>
            <a:rPr kumimoji="1" lang="ja-JP" altLang="en-US" sz="1300">
              <a:latin typeface="ＭＳ Ｐゴシック" panose="020B0600070205080204" pitchFamily="50" charset="-128"/>
              <a:ea typeface="ＭＳ Ｐゴシック" panose="020B0600070205080204" pitchFamily="50" charset="-128"/>
            </a:rPr>
            <a:t>円となっている。また維持補修費や災害復旧事業費についても、令和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月豪雨や豪雪の影響により、大きく増加している。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道の駅再整備事業等により普通建設事業費が増加することが見込まれ、さらには既存公共施設の老朽化による更新や大規模改修が必要となってきている。公共施設等総合管理計画や個別施設管理計画に基づき、施設そのものの必要性を検討し、年度間で平準化しながら対応していくこととしてい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山形県大江町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7,815
7,729
154.08
6,811,625
6,481,949
295,049
3,357,972
5,815,210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11.3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113085</xdr:rowOff>
    </xdr:from>
    <xdr:to>
      <xdr:col>24</xdr:col>
      <xdr:colOff>62865</xdr:colOff>
      <xdr:row>40</xdr:row>
      <xdr:rowOff>3030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56585"/>
          <a:ext cx="1270" cy="160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6857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86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3030</xdr:rowOff>
    </xdr:from>
    <xdr:to>
      <xdr:col>24</xdr:col>
      <xdr:colOff>152400</xdr:colOff>
      <xdr:row>40</xdr:row>
      <xdr:rowOff>3030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861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59762</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3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113085</xdr:rowOff>
    </xdr:from>
    <xdr:to>
      <xdr:col>24</xdr:col>
      <xdr:colOff>152400</xdr:colOff>
      <xdr:row>30</xdr:row>
      <xdr:rowOff>113085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56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127780</xdr:rowOff>
    </xdr:from>
    <xdr:to>
      <xdr:col>24</xdr:col>
      <xdr:colOff>63500</xdr:colOff>
      <xdr:row>35</xdr:row>
      <xdr:rowOff>49730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957080"/>
          <a:ext cx="838200" cy="9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1686</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738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23259</xdr:rowOff>
    </xdr:from>
    <xdr:to>
      <xdr:col>24</xdr:col>
      <xdr:colOff>114300</xdr:colOff>
      <xdr:row>36</xdr:row>
      <xdr:rowOff>124859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95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49730</xdr:rowOff>
    </xdr:from>
    <xdr:to>
      <xdr:col>19</xdr:col>
      <xdr:colOff>177800</xdr:colOff>
      <xdr:row>35</xdr:row>
      <xdr:rowOff>95776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050480"/>
          <a:ext cx="889000" cy="46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147193</xdr:rowOff>
    </xdr:from>
    <xdr:to>
      <xdr:col>20</xdr:col>
      <xdr:colOff>38100</xdr:colOff>
      <xdr:row>36</xdr:row>
      <xdr:rowOff>77343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4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68470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4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95776</xdr:rowOff>
    </xdr:from>
    <xdr:to>
      <xdr:col>15</xdr:col>
      <xdr:colOff>50800</xdr:colOff>
      <xdr:row>35</xdr:row>
      <xdr:rowOff>165336</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096526"/>
          <a:ext cx="889000" cy="6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25545</xdr:rowOff>
    </xdr:from>
    <xdr:to>
      <xdr:col>15</xdr:col>
      <xdr:colOff>101600</xdr:colOff>
      <xdr:row>36</xdr:row>
      <xdr:rowOff>127145</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118272</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9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100021</xdr:rowOff>
    </xdr:from>
    <xdr:to>
      <xdr:col>10</xdr:col>
      <xdr:colOff>114300</xdr:colOff>
      <xdr:row>35</xdr:row>
      <xdr:rowOff>165336</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10077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31750</xdr:rowOff>
    </xdr:from>
    <xdr:to>
      <xdr:col>10</xdr:col>
      <xdr:colOff>165100</xdr:colOff>
      <xdr:row>36</xdr:row>
      <xdr:rowOff>133350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124477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15258</xdr:rowOff>
    </xdr:from>
    <xdr:to>
      <xdr:col>6</xdr:col>
      <xdr:colOff>38100</xdr:colOff>
      <xdr:row>36</xdr:row>
      <xdr:rowOff>116858</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8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107985</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80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76980</xdr:rowOff>
    </xdr:from>
    <xdr:to>
      <xdr:col>24</xdr:col>
      <xdr:colOff>114300</xdr:colOff>
      <xdr:row>35</xdr:row>
      <xdr:rowOff>7130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90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99857</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75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170380</xdr:rowOff>
    </xdr:from>
    <xdr:to>
      <xdr:col>20</xdr:col>
      <xdr:colOff>38100</xdr:colOff>
      <xdr:row>35</xdr:row>
      <xdr:rowOff>100530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99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117057</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577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44976</xdr:rowOff>
    </xdr:from>
    <xdr:to>
      <xdr:col>15</xdr:col>
      <xdr:colOff>101600</xdr:colOff>
      <xdr:row>35</xdr:row>
      <xdr:rowOff>146576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04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163103</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41111" y="582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114536</xdr:rowOff>
    </xdr:from>
    <xdr:to>
      <xdr:col>10</xdr:col>
      <xdr:colOff>165100</xdr:colOff>
      <xdr:row>36</xdr:row>
      <xdr:rowOff>44686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11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61213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890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49221</xdr:rowOff>
    </xdr:from>
    <xdr:to>
      <xdr:col>6</xdr:col>
      <xdr:colOff>38100</xdr:colOff>
      <xdr:row>35</xdr:row>
      <xdr:rowOff>150821</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04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167348</xdr:rowOff>
    </xdr:from>
    <xdr:ext cx="534377"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63111" y="582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49444</xdr:rowOff>
    </xdr:from>
    <xdr:to>
      <xdr:col>24</xdr:col>
      <xdr:colOff>62865</xdr:colOff>
      <xdr:row>58</xdr:row>
      <xdr:rowOff>94000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621944"/>
          <a:ext cx="1270" cy="141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97827</xdr:rowOff>
    </xdr:from>
    <xdr:ext cx="599010"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041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94000</xdr:rowOff>
    </xdr:from>
    <xdr:to>
      <xdr:col>24</xdr:col>
      <xdr:colOff>152400</xdr:colOff>
      <xdr:row>58</xdr:row>
      <xdr:rowOff>94000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03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167571</xdr:rowOff>
    </xdr:from>
    <xdr:ext cx="690189"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397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1,462,912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49444</xdr:rowOff>
    </xdr:from>
    <xdr:to>
      <xdr:col>24</xdr:col>
      <xdr:colOff>152400</xdr:colOff>
      <xdr:row>50</xdr:row>
      <xdr:rowOff>49444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62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7647</xdr:rowOff>
    </xdr:from>
    <xdr:to>
      <xdr:col>24</xdr:col>
      <xdr:colOff>63500</xdr:colOff>
      <xdr:row>58</xdr:row>
      <xdr:rowOff>84065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3797300" y="9951747"/>
          <a:ext cx="838200" cy="7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128167</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7293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105290</xdr:rowOff>
    </xdr:from>
    <xdr:to>
      <xdr:col>24</xdr:col>
      <xdr:colOff>114300</xdr:colOff>
      <xdr:row>58</xdr:row>
      <xdr:rowOff>35440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8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84065</xdr:rowOff>
    </xdr:from>
    <xdr:to>
      <xdr:col>19</xdr:col>
      <xdr:colOff>177800</xdr:colOff>
      <xdr:row>58</xdr:row>
      <xdr:rowOff>108527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908300" y="10028165"/>
          <a:ext cx="889000" cy="24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79711</xdr:rowOff>
    </xdr:from>
    <xdr:to>
      <xdr:col>20</xdr:col>
      <xdr:colOff>38100</xdr:colOff>
      <xdr:row>59</xdr:row>
      <xdr:rowOff>9861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988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10116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108527</xdr:rowOff>
    </xdr:from>
    <xdr:to>
      <xdr:col>15</xdr:col>
      <xdr:colOff>50800</xdr:colOff>
      <xdr:row>58</xdr:row>
      <xdr:rowOff>123389</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2019300" y="10052627"/>
          <a:ext cx="889000" cy="1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79711</xdr:rowOff>
    </xdr:from>
    <xdr:to>
      <xdr:col>15</xdr:col>
      <xdr:colOff>101600</xdr:colOff>
      <xdr:row>59</xdr:row>
      <xdr:rowOff>9861</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988</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10116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123389</xdr:rowOff>
    </xdr:from>
    <xdr:to>
      <xdr:col>10</xdr:col>
      <xdr:colOff>114300</xdr:colOff>
      <xdr:row>58</xdr:row>
      <xdr:rowOff>150604</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10067489"/>
          <a:ext cx="889000" cy="2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74127</xdr:rowOff>
    </xdr:from>
    <xdr:to>
      <xdr:col>10</xdr:col>
      <xdr:colOff>165100</xdr:colOff>
      <xdr:row>59</xdr:row>
      <xdr:rowOff>4277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1001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166854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10110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74029</xdr:rowOff>
    </xdr:from>
    <xdr:to>
      <xdr:col>6</xdr:col>
      <xdr:colOff>38100</xdr:colOff>
      <xdr:row>59</xdr:row>
      <xdr:rowOff>4179</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10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20706</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979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128297</xdr:rowOff>
    </xdr:from>
    <xdr:to>
      <xdr:col>24</xdr:col>
      <xdr:colOff>114300</xdr:colOff>
      <xdr:row>58</xdr:row>
      <xdr:rowOff>58447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90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83718</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856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33265</xdr:rowOff>
    </xdr:from>
    <xdr:to>
      <xdr:col>20</xdr:col>
      <xdr:colOff>38100</xdr:colOff>
      <xdr:row>58</xdr:row>
      <xdr:rowOff>134865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97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151392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9752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57727</xdr:rowOff>
    </xdr:from>
    <xdr:to>
      <xdr:col>15</xdr:col>
      <xdr:colOff>101600</xdr:colOff>
      <xdr:row>58</xdr:row>
      <xdr:rowOff>159327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1000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4404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08795" y="9777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72589</xdr:rowOff>
    </xdr:from>
    <xdr:to>
      <xdr:col>10</xdr:col>
      <xdr:colOff>165100</xdr:colOff>
      <xdr:row>59</xdr:row>
      <xdr:rowOff>2739</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1001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19266</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979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99804</xdr:rowOff>
    </xdr:from>
    <xdr:to>
      <xdr:col>6</xdr:col>
      <xdr:colOff>38100</xdr:colOff>
      <xdr:row>59</xdr:row>
      <xdr:rowOff>29954</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1004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21081</xdr:rowOff>
    </xdr:from>
    <xdr:ext cx="599010"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30795" y="10136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133665</xdr:rowOff>
    </xdr:from>
    <xdr:to>
      <xdr:col>24</xdr:col>
      <xdr:colOff>62865</xdr:colOff>
      <xdr:row>77</xdr:row>
      <xdr:rowOff>147118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5165"/>
          <a:ext cx="1270" cy="1213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150945</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52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147118</xdr:rowOff>
    </xdr:from>
    <xdr:to>
      <xdr:col>24</xdr:col>
      <xdr:colOff>152400</xdr:colOff>
      <xdr:row>77</xdr:row>
      <xdr:rowOff>147118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48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80342</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0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321,056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133665</xdr:rowOff>
    </xdr:from>
    <xdr:to>
      <xdr:col>24</xdr:col>
      <xdr:colOff>152400</xdr:colOff>
      <xdr:row>70</xdr:row>
      <xdr:rowOff>133665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5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39722</xdr:rowOff>
    </xdr:from>
    <xdr:to>
      <xdr:col>24</xdr:col>
      <xdr:colOff>63500</xdr:colOff>
      <xdr:row>76</xdr:row>
      <xdr:rowOff>140340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69922"/>
          <a:ext cx="838200" cy="10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125127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124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102250</xdr:rowOff>
    </xdr:from>
    <xdr:to>
      <xdr:col>24</xdr:col>
      <xdr:colOff>114300</xdr:colOff>
      <xdr:row>76</xdr:row>
      <xdr:rowOff>32401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6100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140340</xdr:rowOff>
    </xdr:from>
    <xdr:to>
      <xdr:col>19</xdr:col>
      <xdr:colOff>177800</xdr:colOff>
      <xdr:row>76</xdr:row>
      <xdr:rowOff>160851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70540"/>
          <a:ext cx="889000" cy="20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127465</xdr:rowOff>
    </xdr:from>
    <xdr:to>
      <xdr:col>20</xdr:col>
      <xdr:colOff>38100</xdr:colOff>
      <xdr:row>76</xdr:row>
      <xdr:rowOff>57615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74142</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61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14822</xdr:rowOff>
    </xdr:from>
    <xdr:to>
      <xdr:col>15</xdr:col>
      <xdr:colOff>50800</xdr:colOff>
      <xdr:row>76</xdr:row>
      <xdr:rowOff>160851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873572"/>
          <a:ext cx="889000" cy="317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2764</xdr:rowOff>
    </xdr:from>
    <xdr:to>
      <xdr:col>15</xdr:col>
      <xdr:colOff>101600</xdr:colOff>
      <xdr:row>76</xdr:row>
      <xdr:rowOff>104364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3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120890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08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14822</xdr:rowOff>
    </xdr:from>
    <xdr:to>
      <xdr:col>10</xdr:col>
      <xdr:colOff>114300</xdr:colOff>
      <xdr:row>76</xdr:row>
      <xdr:rowOff>35465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873572"/>
          <a:ext cx="889000" cy="192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166052</xdr:rowOff>
    </xdr:from>
    <xdr:to>
      <xdr:col>10</xdr:col>
      <xdr:colOff>165100</xdr:colOff>
      <xdr:row>76</xdr:row>
      <xdr:rowOff>96202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2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87329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17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146359</xdr:rowOff>
    </xdr:from>
    <xdr:to>
      <xdr:col>6</xdr:col>
      <xdr:colOff>38100</xdr:colOff>
      <xdr:row>76</xdr:row>
      <xdr:rowOff>76509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0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93036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78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160372</xdr:rowOff>
    </xdr:from>
    <xdr:to>
      <xdr:col>24</xdr:col>
      <xdr:colOff>114300</xdr:colOff>
      <xdr:row>76</xdr:row>
      <xdr:rowOff>90522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1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138799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97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89540</xdr:rowOff>
    </xdr:from>
    <xdr:to>
      <xdr:col>20</xdr:col>
      <xdr:colOff>38100</xdr:colOff>
      <xdr:row>77</xdr:row>
      <xdr:rowOff>19690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1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10817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12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110051</xdr:rowOff>
    </xdr:from>
    <xdr:to>
      <xdr:col>15</xdr:col>
      <xdr:colOff>101600</xdr:colOff>
      <xdr:row>77</xdr:row>
      <xdr:rowOff>40201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4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31328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32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135472</xdr:rowOff>
    </xdr:from>
    <xdr:to>
      <xdr:col>10</xdr:col>
      <xdr:colOff>165100</xdr:colOff>
      <xdr:row>75</xdr:row>
      <xdr:rowOff>65622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82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82149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597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156115</xdr:rowOff>
    </xdr:from>
    <xdr:to>
      <xdr:col>6</xdr:col>
      <xdr:colOff>38100</xdr:colOff>
      <xdr:row>76</xdr:row>
      <xdr:rowOff>86265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1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77392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107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128093</xdr:rowOff>
    </xdr:from>
    <xdr:to>
      <xdr:col>24</xdr:col>
      <xdr:colOff>62865</xdr:colOff>
      <xdr:row>97</xdr:row>
      <xdr:rowOff>80590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58593"/>
          <a:ext cx="1270" cy="1152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84417</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71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80590</xdr:rowOff>
    </xdr:from>
    <xdr:to>
      <xdr:col>24</xdr:col>
      <xdr:colOff>152400</xdr:colOff>
      <xdr:row>97</xdr:row>
      <xdr:rowOff>80590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71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74770</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33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222,031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128093</xdr:rowOff>
    </xdr:from>
    <xdr:to>
      <xdr:col>24</xdr:col>
      <xdr:colOff>152400</xdr:colOff>
      <xdr:row>90</xdr:row>
      <xdr:rowOff>128093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58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106096</xdr:rowOff>
    </xdr:from>
    <xdr:to>
      <xdr:col>24</xdr:col>
      <xdr:colOff>63500</xdr:colOff>
      <xdr:row>97</xdr:row>
      <xdr:rowOff>28715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565296"/>
          <a:ext cx="838200" cy="9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118304</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2346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95427</xdr:rowOff>
    </xdr:from>
    <xdr:to>
      <xdr:col>24</xdr:col>
      <xdr:colOff>114300</xdr:colOff>
      <xdr:row>96</xdr:row>
      <xdr:rowOff>25577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38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28715</xdr:rowOff>
    </xdr:from>
    <xdr:to>
      <xdr:col>19</xdr:col>
      <xdr:colOff>177800</xdr:colOff>
      <xdr:row>97</xdr:row>
      <xdr:rowOff>39590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659365"/>
          <a:ext cx="889000" cy="10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120298</xdr:rowOff>
    </xdr:from>
    <xdr:to>
      <xdr:col>20</xdr:col>
      <xdr:colOff>38100</xdr:colOff>
      <xdr:row>96</xdr:row>
      <xdr:rowOff>50448</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40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66975</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18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39590</xdr:rowOff>
    </xdr:from>
    <xdr:to>
      <xdr:col>15</xdr:col>
      <xdr:colOff>50800</xdr:colOff>
      <xdr:row>97</xdr:row>
      <xdr:rowOff>54626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670240"/>
          <a:ext cx="889000" cy="1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150960</xdr:rowOff>
    </xdr:from>
    <xdr:to>
      <xdr:col>15</xdr:col>
      <xdr:colOff>101600</xdr:colOff>
      <xdr:row>96</xdr:row>
      <xdr:rowOff>81110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43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97637</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21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54626</xdr:rowOff>
    </xdr:from>
    <xdr:to>
      <xdr:col>10</xdr:col>
      <xdr:colOff>114300</xdr:colOff>
      <xdr:row>97</xdr:row>
      <xdr:rowOff>57907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685276"/>
          <a:ext cx="889000" cy="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137957</xdr:rowOff>
    </xdr:from>
    <xdr:to>
      <xdr:col>10</xdr:col>
      <xdr:colOff>165100</xdr:colOff>
      <xdr:row>96</xdr:row>
      <xdr:rowOff>68107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42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84634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200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114354</xdr:rowOff>
    </xdr:from>
    <xdr:to>
      <xdr:col>6</xdr:col>
      <xdr:colOff>38100</xdr:colOff>
      <xdr:row>96</xdr:row>
      <xdr:rowOff>44504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40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61031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17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55296</xdr:rowOff>
    </xdr:from>
    <xdr:to>
      <xdr:col>24</xdr:col>
      <xdr:colOff>114300</xdr:colOff>
      <xdr:row>96</xdr:row>
      <xdr:rowOff>156896</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51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33723</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49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149365</xdr:rowOff>
    </xdr:from>
    <xdr:to>
      <xdr:col>20</xdr:col>
      <xdr:colOff>38100</xdr:colOff>
      <xdr:row>97</xdr:row>
      <xdr:rowOff>79515</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60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70642</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70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160240</xdr:rowOff>
    </xdr:from>
    <xdr:to>
      <xdr:col>15</xdr:col>
      <xdr:colOff>101600</xdr:colOff>
      <xdr:row>97</xdr:row>
      <xdr:rowOff>90390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1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81517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71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3826</xdr:rowOff>
    </xdr:from>
    <xdr:to>
      <xdr:col>10</xdr:col>
      <xdr:colOff>165100</xdr:colOff>
      <xdr:row>97</xdr:row>
      <xdr:rowOff>105426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3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96553</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72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7107</xdr:rowOff>
    </xdr:from>
    <xdr:to>
      <xdr:col>6</xdr:col>
      <xdr:colOff>38100</xdr:colOff>
      <xdr:row>97</xdr:row>
      <xdr:rowOff>108707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6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99834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73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15799</xdr:rowOff>
    </xdr:from>
    <xdr:to>
      <xdr:col>54</xdr:col>
      <xdr:colOff>189865</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330749"/>
          <a:ext cx="1270" cy="1324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133926</xdr:rowOff>
    </xdr:from>
    <xdr:ext cx="469744"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105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15799</xdr:rowOff>
    </xdr:from>
    <xdr:to>
      <xdr:col>55</xdr:col>
      <xdr:colOff>88900</xdr:colOff>
      <xdr:row>31</xdr:row>
      <xdr:rowOff>15799</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330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47803</xdr:rowOff>
    </xdr:from>
    <xdr:to>
      <xdr:col>55</xdr:col>
      <xdr:colOff>0</xdr:colOff>
      <xdr:row>35</xdr:row>
      <xdr:rowOff>147930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9639300" y="6048553"/>
          <a:ext cx="838200" cy="10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46753</xdr:rowOff>
    </xdr:from>
    <xdr:ext cx="378565"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3904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68326</xdr:rowOff>
    </xdr:from>
    <xdr:to>
      <xdr:col>55</xdr:col>
      <xdr:colOff>50800</xdr:colOff>
      <xdr:row>37</xdr:row>
      <xdr:rowOff>169926</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127813</xdr:rowOff>
    </xdr:from>
    <xdr:to>
      <xdr:col>50</xdr:col>
      <xdr:colOff>114300</xdr:colOff>
      <xdr:row>35</xdr:row>
      <xdr:rowOff>147930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8750300" y="5957113"/>
          <a:ext cx="889000" cy="19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84328</xdr:rowOff>
    </xdr:from>
    <xdr:to>
      <xdr:col>50</xdr:col>
      <xdr:colOff>165100</xdr:colOff>
      <xdr:row>38</xdr:row>
      <xdr:rowOff>14478</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5605</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50017" y="6520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127813</xdr:rowOff>
    </xdr:from>
    <xdr:to>
      <xdr:col>45</xdr:col>
      <xdr:colOff>177800</xdr:colOff>
      <xdr:row>35</xdr:row>
      <xdr:rowOff>77521</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7861300" y="5957113"/>
          <a:ext cx="889000" cy="1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78384</xdr:rowOff>
    </xdr:from>
    <xdr:to>
      <xdr:col>46</xdr:col>
      <xdr:colOff>38100</xdr:colOff>
      <xdr:row>38</xdr:row>
      <xdr:rowOff>8534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171111</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61017" y="6514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77521</xdr:rowOff>
    </xdr:from>
    <xdr:to>
      <xdr:col>41</xdr:col>
      <xdr:colOff>50800</xdr:colOff>
      <xdr:row>35</xdr:row>
      <xdr:rowOff>103581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6972300" y="6078271"/>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46381</xdr:rowOff>
    </xdr:from>
    <xdr:to>
      <xdr:col>41</xdr:col>
      <xdr:colOff>101600</xdr:colOff>
      <xdr:row>37</xdr:row>
      <xdr:rowOff>147981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139107</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72017" y="64827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13005</xdr:rowOff>
    </xdr:from>
    <xdr:to>
      <xdr:col>36</xdr:col>
      <xdr:colOff>165100</xdr:colOff>
      <xdr:row>36</xdr:row>
      <xdr:rowOff>114605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18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105732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83017" y="6277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168453</xdr:rowOff>
    </xdr:from>
    <xdr:to>
      <xdr:col>55</xdr:col>
      <xdr:colOff>50800</xdr:colOff>
      <xdr:row>35</xdr:row>
      <xdr:rowOff>98603</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599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19880</xdr:rowOff>
    </xdr:from>
    <xdr:ext cx="469744"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584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97130</xdr:rowOff>
    </xdr:from>
    <xdr:to>
      <xdr:col>50</xdr:col>
      <xdr:colOff>165100</xdr:colOff>
      <xdr:row>36</xdr:row>
      <xdr:rowOff>27280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0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43807</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04428" y="58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77013</xdr:rowOff>
    </xdr:from>
    <xdr:to>
      <xdr:col>46</xdr:col>
      <xdr:colOff>38100</xdr:colOff>
      <xdr:row>35</xdr:row>
      <xdr:rowOff>7163</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590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23690</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15428" y="5681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26721</xdr:rowOff>
    </xdr:from>
    <xdr:to>
      <xdr:col>41</xdr:col>
      <xdr:colOff>101600</xdr:colOff>
      <xdr:row>35</xdr:row>
      <xdr:rowOff>128321</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02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144848</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26428" y="580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52781</xdr:rowOff>
    </xdr:from>
    <xdr:to>
      <xdr:col>36</xdr:col>
      <xdr:colOff>165100</xdr:colOff>
      <xdr:row>35</xdr:row>
      <xdr:rowOff>154381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05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170908</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37428" y="5828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16521</xdr:rowOff>
    </xdr:from>
    <xdr:to>
      <xdr:col>54</xdr:col>
      <xdr:colOff>189865</xdr:colOff>
      <xdr:row>59</xdr:row>
      <xdr:rowOff>41951</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760471"/>
          <a:ext cx="1270" cy="139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45778</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16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41951</xdr:rowOff>
    </xdr:from>
    <xdr:to>
      <xdr:col>55</xdr:col>
      <xdr:colOff>88900</xdr:colOff>
      <xdr:row>59</xdr:row>
      <xdr:rowOff>41951</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157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134648</xdr:rowOff>
    </xdr:from>
    <xdr:ext cx="690189"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5356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1,101,991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16521</xdr:rowOff>
    </xdr:from>
    <xdr:to>
      <xdr:col>55</xdr:col>
      <xdr:colOff>88900</xdr:colOff>
      <xdr:row>51</xdr:row>
      <xdr:rowOff>16521</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760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162496</xdr:rowOff>
    </xdr:from>
    <xdr:to>
      <xdr:col>55</xdr:col>
      <xdr:colOff>0</xdr:colOff>
      <xdr:row>58</xdr:row>
      <xdr:rowOff>162757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9639300" y="10106596"/>
          <a:ext cx="838200" cy="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119271</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891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96394</xdr:rowOff>
    </xdr:from>
    <xdr:to>
      <xdr:col>55</xdr:col>
      <xdr:colOff>50800</xdr:colOff>
      <xdr:row>59</xdr:row>
      <xdr:rowOff>26544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1004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154337</xdr:rowOff>
    </xdr:from>
    <xdr:to>
      <xdr:col>50</xdr:col>
      <xdr:colOff>114300</xdr:colOff>
      <xdr:row>58</xdr:row>
      <xdr:rowOff>162496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8750300" y="10098437"/>
          <a:ext cx="889000" cy="8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99392</xdr:rowOff>
    </xdr:from>
    <xdr:to>
      <xdr:col>50</xdr:col>
      <xdr:colOff>165100</xdr:colOff>
      <xdr:row>59</xdr:row>
      <xdr:rowOff>29542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1004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46069</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72111" y="981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154337</xdr:rowOff>
    </xdr:from>
    <xdr:to>
      <xdr:col>45</xdr:col>
      <xdr:colOff>177800</xdr:colOff>
      <xdr:row>58</xdr:row>
      <xdr:rowOff>154931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7861300" y="10098437"/>
          <a:ext cx="8890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105722</xdr:rowOff>
    </xdr:from>
    <xdr:to>
      <xdr:col>46</xdr:col>
      <xdr:colOff>38100</xdr:colOff>
      <xdr:row>59</xdr:row>
      <xdr:rowOff>35872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100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26999</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1014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150017</xdr:rowOff>
    </xdr:from>
    <xdr:to>
      <xdr:col>41</xdr:col>
      <xdr:colOff>50800</xdr:colOff>
      <xdr:row>58</xdr:row>
      <xdr:rowOff>154931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6972300" y="10094117"/>
          <a:ext cx="889000" cy="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90994</xdr:rowOff>
    </xdr:from>
    <xdr:to>
      <xdr:col>41</xdr:col>
      <xdr:colOff>101600</xdr:colOff>
      <xdr:row>59</xdr:row>
      <xdr:rowOff>21144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10035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37671</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810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97949</xdr:rowOff>
    </xdr:from>
    <xdr:to>
      <xdr:col>36</xdr:col>
      <xdr:colOff>165100</xdr:colOff>
      <xdr:row>59</xdr:row>
      <xdr:rowOff>28099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1004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44626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81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111957</xdr:rowOff>
    </xdr:from>
    <xdr:to>
      <xdr:col>55</xdr:col>
      <xdr:colOff>50800</xdr:colOff>
      <xdr:row>59</xdr:row>
      <xdr:rowOff>42107</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1005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74821</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1001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111696</xdr:rowOff>
    </xdr:from>
    <xdr:to>
      <xdr:col>50</xdr:col>
      <xdr:colOff>165100</xdr:colOff>
      <xdr:row>59</xdr:row>
      <xdr:rowOff>41846</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1005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32973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72111" y="1014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103537</xdr:rowOff>
    </xdr:from>
    <xdr:to>
      <xdr:col>46</xdr:col>
      <xdr:colOff>38100</xdr:colOff>
      <xdr:row>59</xdr:row>
      <xdr:rowOff>33687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1004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50214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982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104131</xdr:rowOff>
    </xdr:from>
    <xdr:to>
      <xdr:col>41</xdr:col>
      <xdr:colOff>101600</xdr:colOff>
      <xdr:row>59</xdr:row>
      <xdr:rowOff>34281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1004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25408</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1014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99217</xdr:rowOff>
    </xdr:from>
    <xdr:to>
      <xdr:col>36</xdr:col>
      <xdr:colOff>165100</xdr:colOff>
      <xdr:row>59</xdr:row>
      <xdr:rowOff>29367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1004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20494</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1013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12384</xdr:rowOff>
    </xdr:from>
    <xdr:to>
      <xdr:col>54</xdr:col>
      <xdr:colOff>189865</xdr:colOff>
      <xdr:row>78</xdr:row>
      <xdr:rowOff>127791</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185334"/>
          <a:ext cx="1270" cy="1315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131618</xdr:rowOff>
    </xdr:from>
    <xdr:ext cx="469744"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0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127791</xdr:rowOff>
    </xdr:from>
    <xdr:to>
      <xdr:col>55</xdr:col>
      <xdr:colOff>88900</xdr:colOff>
      <xdr:row>78</xdr:row>
      <xdr:rowOff>127791</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00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130511</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96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290,347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12384</xdr:rowOff>
    </xdr:from>
    <xdr:to>
      <xdr:col>55</xdr:col>
      <xdr:colOff>88900</xdr:colOff>
      <xdr:row>71</xdr:row>
      <xdr:rowOff>12384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185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120076</xdr:rowOff>
    </xdr:from>
    <xdr:to>
      <xdr:col>55</xdr:col>
      <xdr:colOff>0</xdr:colOff>
      <xdr:row>78</xdr:row>
      <xdr:rowOff>34407</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9639300" y="13321726"/>
          <a:ext cx="838200" cy="8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94466</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2961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116039</xdr:rowOff>
    </xdr:from>
    <xdr:to>
      <xdr:col>55</xdr:col>
      <xdr:colOff>50800</xdr:colOff>
      <xdr:row>78</xdr:row>
      <xdr:rowOff>46189</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31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34407</xdr:rowOff>
    </xdr:from>
    <xdr:to>
      <xdr:col>50</xdr:col>
      <xdr:colOff>114300</xdr:colOff>
      <xdr:row>78</xdr:row>
      <xdr:rowOff>67139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8750300" y="13407507"/>
          <a:ext cx="889000" cy="3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5652</xdr:rowOff>
    </xdr:from>
    <xdr:to>
      <xdr:col>50</xdr:col>
      <xdr:colOff>165100</xdr:colOff>
      <xdr:row>78</xdr:row>
      <xdr:rowOff>107252</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37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98379</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47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44698</xdr:rowOff>
    </xdr:from>
    <xdr:to>
      <xdr:col>45</xdr:col>
      <xdr:colOff>177800</xdr:colOff>
      <xdr:row>78</xdr:row>
      <xdr:rowOff>67139</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7861300" y="13417798"/>
          <a:ext cx="889000" cy="2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4387</xdr:rowOff>
    </xdr:from>
    <xdr:to>
      <xdr:col>46</xdr:col>
      <xdr:colOff>38100</xdr:colOff>
      <xdr:row>78</xdr:row>
      <xdr:rowOff>105987</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3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122514</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15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44698</xdr:rowOff>
    </xdr:from>
    <xdr:to>
      <xdr:col>41</xdr:col>
      <xdr:colOff>50800</xdr:colOff>
      <xdr:row>78</xdr:row>
      <xdr:rowOff>92681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3417798"/>
          <a:ext cx="889000" cy="4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162967</xdr:rowOff>
    </xdr:from>
    <xdr:to>
      <xdr:col>41</xdr:col>
      <xdr:colOff>101600</xdr:colOff>
      <xdr:row>78</xdr:row>
      <xdr:rowOff>93117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36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109644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13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6517</xdr:rowOff>
    </xdr:from>
    <xdr:to>
      <xdr:col>36</xdr:col>
      <xdr:colOff>165100</xdr:colOff>
      <xdr:row>78</xdr:row>
      <xdr:rowOff>108117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37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124644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15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69276</xdr:rowOff>
    </xdr:from>
    <xdr:to>
      <xdr:col>55</xdr:col>
      <xdr:colOff>50800</xdr:colOff>
      <xdr:row>77</xdr:row>
      <xdr:rowOff>170876</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27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92153</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12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155057</xdr:rowOff>
    </xdr:from>
    <xdr:to>
      <xdr:col>50</xdr:col>
      <xdr:colOff>165100</xdr:colOff>
      <xdr:row>78</xdr:row>
      <xdr:rowOff>85207</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35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101734</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313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16339</xdr:rowOff>
    </xdr:from>
    <xdr:to>
      <xdr:col>46</xdr:col>
      <xdr:colOff>38100</xdr:colOff>
      <xdr:row>78</xdr:row>
      <xdr:rowOff>117939</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38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109066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48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165348</xdr:rowOff>
    </xdr:from>
    <xdr:to>
      <xdr:col>41</xdr:col>
      <xdr:colOff>101600</xdr:colOff>
      <xdr:row>78</xdr:row>
      <xdr:rowOff>95498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36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86625</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345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41881</xdr:rowOff>
    </xdr:from>
    <xdr:to>
      <xdr:col>36</xdr:col>
      <xdr:colOff>165100</xdr:colOff>
      <xdr:row>78</xdr:row>
      <xdr:rowOff>143481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41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134608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50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20589</xdr:rowOff>
    </xdr:from>
    <xdr:to>
      <xdr:col>54</xdr:col>
      <xdr:colOff>189865</xdr:colOff>
      <xdr:row>98</xdr:row>
      <xdr:rowOff>119858</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451089"/>
          <a:ext cx="1270" cy="1470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123685</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692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119858</xdr:rowOff>
    </xdr:from>
    <xdr:to>
      <xdr:col>55</xdr:col>
      <xdr:colOff>88900</xdr:colOff>
      <xdr:row>98</xdr:row>
      <xdr:rowOff>119858</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6921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138716</xdr:rowOff>
    </xdr:from>
    <xdr:ext cx="690189"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2263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1,630,261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20589</xdr:rowOff>
    </xdr:from>
    <xdr:to>
      <xdr:col>55</xdr:col>
      <xdr:colOff>88900</xdr:colOff>
      <xdr:row>90</xdr:row>
      <xdr:rowOff>20589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45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55279</xdr:rowOff>
    </xdr:from>
    <xdr:to>
      <xdr:col>55</xdr:col>
      <xdr:colOff>0</xdr:colOff>
      <xdr:row>98</xdr:row>
      <xdr:rowOff>65373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9639300" y="16857379"/>
          <a:ext cx="838200" cy="10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28427</xdr:rowOff>
    </xdr:from>
    <xdr:ext cx="534377"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659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5550</xdr:rowOff>
    </xdr:from>
    <xdr:to>
      <xdr:col>55</xdr:col>
      <xdr:colOff>50800</xdr:colOff>
      <xdr:row>98</xdr:row>
      <xdr:rowOff>107150</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8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55279</xdr:rowOff>
    </xdr:from>
    <xdr:to>
      <xdr:col>50</xdr:col>
      <xdr:colOff>114300</xdr:colOff>
      <xdr:row>98</xdr:row>
      <xdr:rowOff>57972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8750300" y="16857379"/>
          <a:ext cx="889000" cy="2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8706</xdr:rowOff>
    </xdr:from>
    <xdr:to>
      <xdr:col>50</xdr:col>
      <xdr:colOff>165100</xdr:colOff>
      <xdr:row>98</xdr:row>
      <xdr:rowOff>110306</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81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101433</xdr:rowOff>
    </xdr:from>
    <xdr:ext cx="534377"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72111" y="1690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57972</xdr:rowOff>
    </xdr:from>
    <xdr:to>
      <xdr:col>45</xdr:col>
      <xdr:colOff>177800</xdr:colOff>
      <xdr:row>98</xdr:row>
      <xdr:rowOff>70872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7861300" y="16860072"/>
          <a:ext cx="889000" cy="1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1724</xdr:rowOff>
    </xdr:from>
    <xdr:to>
      <xdr:col>46</xdr:col>
      <xdr:colOff>38100</xdr:colOff>
      <xdr:row>98</xdr:row>
      <xdr:rowOff>103324</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803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119851</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83111" y="1657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70872</xdr:rowOff>
    </xdr:from>
    <xdr:to>
      <xdr:col>41</xdr:col>
      <xdr:colOff>50800</xdr:colOff>
      <xdr:row>98</xdr:row>
      <xdr:rowOff>75285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6972300" y="16872972"/>
          <a:ext cx="889000" cy="4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17112</xdr:rowOff>
    </xdr:from>
    <xdr:to>
      <xdr:col>41</xdr:col>
      <xdr:colOff>101600</xdr:colOff>
      <xdr:row>98</xdr:row>
      <xdr:rowOff>118712</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819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135239</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94111" y="1659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8306</xdr:rowOff>
    </xdr:from>
    <xdr:to>
      <xdr:col>36</xdr:col>
      <xdr:colOff>165100</xdr:colOff>
      <xdr:row>98</xdr:row>
      <xdr:rowOff>109906</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81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126433</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705111" y="16585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14573</xdr:rowOff>
    </xdr:from>
    <xdr:to>
      <xdr:col>55</xdr:col>
      <xdr:colOff>50800</xdr:colOff>
      <xdr:row>98</xdr:row>
      <xdr:rowOff>116173</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81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155428</xdr:rowOff>
    </xdr:from>
    <xdr:ext cx="534377"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78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4479</xdr:rowOff>
    </xdr:from>
    <xdr:to>
      <xdr:col>50</xdr:col>
      <xdr:colOff>165100</xdr:colOff>
      <xdr:row>98</xdr:row>
      <xdr:rowOff>106079</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80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122606</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58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7172</xdr:rowOff>
    </xdr:from>
    <xdr:to>
      <xdr:col>46</xdr:col>
      <xdr:colOff>38100</xdr:colOff>
      <xdr:row>98</xdr:row>
      <xdr:rowOff>108772</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80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99899</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90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20072</xdr:rowOff>
    </xdr:from>
    <xdr:to>
      <xdr:col>41</xdr:col>
      <xdr:colOff>101600</xdr:colOff>
      <xdr:row>98</xdr:row>
      <xdr:rowOff>121672</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82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112799</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91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24485</xdr:rowOff>
    </xdr:from>
    <xdr:to>
      <xdr:col>36</xdr:col>
      <xdr:colOff>165100</xdr:colOff>
      <xdr:row>98</xdr:row>
      <xdr:rowOff>126085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82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117212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91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消防費グラフ枠">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29204</xdr:rowOff>
    </xdr:from>
    <xdr:to>
      <xdr:col>85</xdr:col>
      <xdr:colOff>126364</xdr:colOff>
      <xdr:row>38</xdr:row>
      <xdr:rowOff>55118</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flipV="1">
          <a:off x="16317595" y="5515604"/>
          <a:ext cx="1269" cy="1054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58945</xdr:rowOff>
    </xdr:from>
    <xdr:ext cx="534377" cy="259045"/>
    <xdr:sp macro="" textlink="">
      <xdr:nvSpPr>
        <xdr:cNvPr id="502" name="消防費最小値テキスト">
          <a:extLst>
            <a:ext uri="{FF2B5EF4-FFF2-40B4-BE49-F238E27FC236}">
              <a16:creationId xmlns:a16="http://schemas.microsoft.com/office/drawing/2014/main" id="{00000000-0008-0000-0700-0000F6010000}"/>
            </a:ext>
          </a:extLst>
        </xdr:cNvPr>
        <xdr:cNvSpPr txBox="1"/>
      </xdr:nvSpPr>
      <xdr:spPr>
        <a:xfrm>
          <a:off x="16370300" y="657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55118</xdr:rowOff>
    </xdr:from>
    <xdr:to>
      <xdr:col>86</xdr:col>
      <xdr:colOff>25400</xdr:colOff>
      <xdr:row>38</xdr:row>
      <xdr:rowOff>55118</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6230600" y="657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147331</xdr:rowOff>
    </xdr:from>
    <xdr:ext cx="599010" cy="259045"/>
    <xdr:sp macro="" textlink="">
      <xdr:nvSpPr>
        <xdr:cNvPr id="504" name="消防費最大値テキスト">
          <a:extLst>
            <a:ext uri="{FF2B5EF4-FFF2-40B4-BE49-F238E27FC236}">
              <a16:creationId xmlns:a16="http://schemas.microsoft.com/office/drawing/2014/main" id="{00000000-0008-0000-0700-0000F8010000}"/>
            </a:ext>
          </a:extLst>
        </xdr:cNvPr>
        <xdr:cNvSpPr txBox="1"/>
      </xdr:nvSpPr>
      <xdr:spPr>
        <a:xfrm>
          <a:off x="16370300" y="5290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249,168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29204</xdr:rowOff>
    </xdr:from>
    <xdr:to>
      <xdr:col>86</xdr:col>
      <xdr:colOff>25400</xdr:colOff>
      <xdr:row>32</xdr:row>
      <xdr:rowOff>29204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6230600" y="551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11995</xdr:rowOff>
    </xdr:from>
    <xdr:to>
      <xdr:col>85</xdr:col>
      <xdr:colOff>127000</xdr:colOff>
      <xdr:row>38</xdr:row>
      <xdr:rowOff>14414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5481300" y="6527095"/>
          <a:ext cx="838200" cy="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96726</xdr:rowOff>
    </xdr:from>
    <xdr:ext cx="534377" cy="259045"/>
    <xdr:sp macro="" textlink="">
      <xdr:nvSpPr>
        <xdr:cNvPr id="507" name="消防費平均値テキスト">
          <a:extLst>
            <a:ext uri="{FF2B5EF4-FFF2-40B4-BE49-F238E27FC236}">
              <a16:creationId xmlns:a16="http://schemas.microsoft.com/office/drawing/2014/main" id="{00000000-0008-0000-0700-0000FB010000}"/>
            </a:ext>
          </a:extLst>
        </xdr:cNvPr>
        <xdr:cNvSpPr txBox="1"/>
      </xdr:nvSpPr>
      <xdr:spPr>
        <a:xfrm>
          <a:off x="16370300" y="6268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73849</xdr:rowOff>
    </xdr:from>
    <xdr:to>
      <xdr:col>85</xdr:col>
      <xdr:colOff>177800</xdr:colOff>
      <xdr:row>38</xdr:row>
      <xdr:rowOff>3999</xdr:rowOff>
    </xdr:to>
    <xdr:sp macro="" textlink="">
      <xdr:nvSpPr>
        <xdr:cNvPr id="508" name="フローチャート: 判断 507">
          <a:extLst>
            <a:ext uri="{FF2B5EF4-FFF2-40B4-BE49-F238E27FC236}">
              <a16:creationId xmlns:a16="http://schemas.microsoft.com/office/drawing/2014/main" id="{00000000-0008-0000-0700-0000FC010000}"/>
            </a:ext>
          </a:extLst>
        </xdr:cNvPr>
        <xdr:cNvSpPr/>
      </xdr:nvSpPr>
      <xdr:spPr>
        <a:xfrm>
          <a:off x="162687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14190</xdr:rowOff>
    </xdr:from>
    <xdr:to>
      <xdr:col>81</xdr:col>
      <xdr:colOff>50800</xdr:colOff>
      <xdr:row>38</xdr:row>
      <xdr:rowOff>14414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4592300" y="6529290"/>
          <a:ext cx="889000" cy="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97646</xdr:rowOff>
    </xdr:from>
    <xdr:to>
      <xdr:col>81</xdr:col>
      <xdr:colOff>101600</xdr:colOff>
      <xdr:row>38</xdr:row>
      <xdr:rowOff>27797</xdr:rowOff>
    </xdr:to>
    <xdr:sp macro="" textlink="">
      <xdr:nvSpPr>
        <xdr:cNvPr id="510" name="フローチャート: 判断 509">
          <a:extLst>
            <a:ext uri="{FF2B5EF4-FFF2-40B4-BE49-F238E27FC236}">
              <a16:creationId xmlns:a16="http://schemas.microsoft.com/office/drawing/2014/main" id="{00000000-0008-0000-0700-0000FE010000}"/>
            </a:ext>
          </a:extLst>
        </xdr:cNvPr>
        <xdr:cNvSpPr/>
      </xdr:nvSpPr>
      <xdr:spPr>
        <a:xfrm>
          <a:off x="15430500" y="64412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44323</xdr:rowOff>
    </xdr:from>
    <xdr:ext cx="534377"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5214111" y="621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14190</xdr:rowOff>
    </xdr:from>
    <xdr:to>
      <xdr:col>76</xdr:col>
      <xdr:colOff>114300</xdr:colOff>
      <xdr:row>38</xdr:row>
      <xdr:rowOff>28006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3703300" y="6529290"/>
          <a:ext cx="889000" cy="1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113017</xdr:rowOff>
    </xdr:from>
    <xdr:to>
      <xdr:col>76</xdr:col>
      <xdr:colOff>165100</xdr:colOff>
      <xdr:row>38</xdr:row>
      <xdr:rowOff>43167</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4541500" y="645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59694</xdr:rowOff>
    </xdr:from>
    <xdr:ext cx="534377"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4325111" y="623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20179</xdr:rowOff>
    </xdr:from>
    <xdr:to>
      <xdr:col>71</xdr:col>
      <xdr:colOff>177800</xdr:colOff>
      <xdr:row>38</xdr:row>
      <xdr:rowOff>28006</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814300" y="6363829"/>
          <a:ext cx="889000" cy="179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108427</xdr:rowOff>
    </xdr:from>
    <xdr:to>
      <xdr:col>72</xdr:col>
      <xdr:colOff>38100</xdr:colOff>
      <xdr:row>38</xdr:row>
      <xdr:rowOff>38577</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3652500" y="645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55104</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3436111" y="62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94016</xdr:rowOff>
    </xdr:from>
    <xdr:to>
      <xdr:col>67</xdr:col>
      <xdr:colOff>101600</xdr:colOff>
      <xdr:row>38</xdr:row>
      <xdr:rowOff>24166</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2763500" y="643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15293</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2547111" y="653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132645</xdr:rowOff>
    </xdr:from>
    <xdr:to>
      <xdr:col>85</xdr:col>
      <xdr:colOff>177800</xdr:colOff>
      <xdr:row>38</xdr:row>
      <xdr:rowOff>62795</xdr:rowOff>
    </xdr:to>
    <xdr:sp macro="" textlink="">
      <xdr:nvSpPr>
        <xdr:cNvPr id="525" name="楕円 524">
          <a:extLst>
            <a:ext uri="{FF2B5EF4-FFF2-40B4-BE49-F238E27FC236}">
              <a16:creationId xmlns:a16="http://schemas.microsoft.com/office/drawing/2014/main" id="{00000000-0008-0000-0700-00000D020000}"/>
            </a:ext>
          </a:extLst>
        </xdr:cNvPr>
        <xdr:cNvSpPr/>
      </xdr:nvSpPr>
      <xdr:spPr>
        <a:xfrm>
          <a:off x="16268700" y="647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52276</xdr:rowOff>
    </xdr:from>
    <xdr:ext cx="534377" cy="259045"/>
    <xdr:sp macro="" textlink="">
      <xdr:nvSpPr>
        <xdr:cNvPr id="526" name="消防費該当値テキスト">
          <a:extLst>
            <a:ext uri="{FF2B5EF4-FFF2-40B4-BE49-F238E27FC236}">
              <a16:creationId xmlns:a16="http://schemas.microsoft.com/office/drawing/2014/main" id="{00000000-0008-0000-0700-00000E020000}"/>
            </a:ext>
          </a:extLst>
        </xdr:cNvPr>
        <xdr:cNvSpPr txBox="1"/>
      </xdr:nvSpPr>
      <xdr:spPr>
        <a:xfrm>
          <a:off x="16370300" y="639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135063</xdr:rowOff>
    </xdr:from>
    <xdr:to>
      <xdr:col>81</xdr:col>
      <xdr:colOff>101600</xdr:colOff>
      <xdr:row>38</xdr:row>
      <xdr:rowOff>65213</xdr:rowOff>
    </xdr:to>
    <xdr:sp macro="" textlink="">
      <xdr:nvSpPr>
        <xdr:cNvPr id="527" name="楕円 526">
          <a:extLst>
            <a:ext uri="{FF2B5EF4-FFF2-40B4-BE49-F238E27FC236}">
              <a16:creationId xmlns:a16="http://schemas.microsoft.com/office/drawing/2014/main" id="{00000000-0008-0000-0700-00000F020000}"/>
            </a:ext>
          </a:extLst>
        </xdr:cNvPr>
        <xdr:cNvSpPr/>
      </xdr:nvSpPr>
      <xdr:spPr>
        <a:xfrm>
          <a:off x="15430500" y="647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56341</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571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134839</xdr:rowOff>
    </xdr:from>
    <xdr:to>
      <xdr:col>76</xdr:col>
      <xdr:colOff>165100</xdr:colOff>
      <xdr:row>38</xdr:row>
      <xdr:rowOff>64990</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4541500" y="64784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56117</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57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148656</xdr:rowOff>
    </xdr:from>
    <xdr:to>
      <xdr:col>72</xdr:col>
      <xdr:colOff>38100</xdr:colOff>
      <xdr:row>38</xdr:row>
      <xdr:rowOff>78806</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3652500" y="649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69933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58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140829</xdr:rowOff>
    </xdr:from>
    <xdr:to>
      <xdr:col>67</xdr:col>
      <xdr:colOff>101600</xdr:colOff>
      <xdr:row>37</xdr:row>
      <xdr:rowOff>70979</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2763500" y="631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87506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088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7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7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教育費グラフ枠">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18045</xdr:rowOff>
    </xdr:from>
    <xdr:to>
      <xdr:col>85</xdr:col>
      <xdr:colOff>126364</xdr:colOff>
      <xdr:row>59</xdr:row>
      <xdr:rowOff>24395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flipV="1">
          <a:off x="16317595" y="8761995"/>
          <a:ext cx="1269" cy="137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28222</xdr:rowOff>
    </xdr:from>
    <xdr:ext cx="534377" cy="259045"/>
    <xdr:sp macro="" textlink="">
      <xdr:nvSpPr>
        <xdr:cNvPr id="561" name="教育費最小値テキスト">
          <a:extLst>
            <a:ext uri="{FF2B5EF4-FFF2-40B4-BE49-F238E27FC236}">
              <a16:creationId xmlns:a16="http://schemas.microsoft.com/office/drawing/2014/main" id="{00000000-0008-0000-0700-000031020000}"/>
            </a:ext>
          </a:extLst>
        </xdr:cNvPr>
        <xdr:cNvSpPr txBox="1"/>
      </xdr:nvSpPr>
      <xdr:spPr>
        <a:xfrm>
          <a:off x="16370300" y="1014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24395</xdr:rowOff>
    </xdr:from>
    <xdr:to>
      <xdr:col>86</xdr:col>
      <xdr:colOff>25400</xdr:colOff>
      <xdr:row>59</xdr:row>
      <xdr:rowOff>24395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6230600" y="1013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136172</xdr:rowOff>
    </xdr:from>
    <xdr:ext cx="599010" cy="259045"/>
    <xdr:sp macro="" textlink="">
      <xdr:nvSpPr>
        <xdr:cNvPr id="563" name="教育費最大値テキスト">
          <a:extLst>
            <a:ext uri="{FF2B5EF4-FFF2-40B4-BE49-F238E27FC236}">
              <a16:creationId xmlns:a16="http://schemas.microsoft.com/office/drawing/2014/main" id="{00000000-0008-0000-0700-000033020000}"/>
            </a:ext>
          </a:extLst>
        </xdr:cNvPr>
        <xdr:cNvSpPr txBox="1"/>
      </xdr:nvSpPr>
      <xdr:spPr>
        <a:xfrm>
          <a:off x="16370300" y="8537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889,504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18045</xdr:rowOff>
    </xdr:from>
    <xdr:to>
      <xdr:col>86</xdr:col>
      <xdr:colOff>25400</xdr:colOff>
      <xdr:row>51</xdr:row>
      <xdr:rowOff>18045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876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150604</xdr:rowOff>
    </xdr:from>
    <xdr:to>
      <xdr:col>85</xdr:col>
      <xdr:colOff>127000</xdr:colOff>
      <xdr:row>58</xdr:row>
      <xdr:rowOff>170321</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5481300" y="10094704"/>
          <a:ext cx="838200" cy="1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112443</xdr:rowOff>
    </xdr:from>
    <xdr:ext cx="534377" cy="259045"/>
    <xdr:sp macro="" textlink="">
      <xdr:nvSpPr>
        <xdr:cNvPr id="566" name="教育費平均値テキスト">
          <a:extLst>
            <a:ext uri="{FF2B5EF4-FFF2-40B4-BE49-F238E27FC236}">
              <a16:creationId xmlns:a16="http://schemas.microsoft.com/office/drawing/2014/main" id="{00000000-0008-0000-0700-000036020000}"/>
            </a:ext>
          </a:extLst>
        </xdr:cNvPr>
        <xdr:cNvSpPr txBox="1"/>
      </xdr:nvSpPr>
      <xdr:spPr>
        <a:xfrm>
          <a:off x="16370300" y="9885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89566</xdr:rowOff>
    </xdr:from>
    <xdr:to>
      <xdr:col>85</xdr:col>
      <xdr:colOff>177800</xdr:colOff>
      <xdr:row>59</xdr:row>
      <xdr:rowOff>19716</xdr:rowOff>
    </xdr:to>
    <xdr:sp macro="" textlink="">
      <xdr:nvSpPr>
        <xdr:cNvPr id="567" name="フローチャート: 判断 566">
          <a:extLst>
            <a:ext uri="{FF2B5EF4-FFF2-40B4-BE49-F238E27FC236}">
              <a16:creationId xmlns:a16="http://schemas.microsoft.com/office/drawing/2014/main" id="{00000000-0008-0000-0700-000037020000}"/>
            </a:ext>
          </a:extLst>
        </xdr:cNvPr>
        <xdr:cNvSpPr/>
      </xdr:nvSpPr>
      <xdr:spPr>
        <a:xfrm>
          <a:off x="16268700" y="1003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170321</xdr:rowOff>
    </xdr:from>
    <xdr:to>
      <xdr:col>81</xdr:col>
      <xdr:colOff>50800</xdr:colOff>
      <xdr:row>58</xdr:row>
      <xdr:rowOff>170481</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4592300" y="10114421"/>
          <a:ext cx="889000" cy="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99587</xdr:rowOff>
    </xdr:from>
    <xdr:to>
      <xdr:col>81</xdr:col>
      <xdr:colOff>101600</xdr:colOff>
      <xdr:row>59</xdr:row>
      <xdr:rowOff>29737</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5430500" y="1004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46264</xdr:rowOff>
    </xdr:from>
    <xdr:ext cx="534377"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5214111" y="981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170481</xdr:rowOff>
    </xdr:from>
    <xdr:to>
      <xdr:col>76</xdr:col>
      <xdr:colOff>114300</xdr:colOff>
      <xdr:row>59</xdr:row>
      <xdr:rowOff>11406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3703300" y="10114581"/>
          <a:ext cx="889000" cy="1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110230</xdr:rowOff>
    </xdr:from>
    <xdr:to>
      <xdr:col>76</xdr:col>
      <xdr:colOff>165100</xdr:colOff>
      <xdr:row>59</xdr:row>
      <xdr:rowOff>40380</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4541500" y="1005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56907</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4325111" y="982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124219</xdr:rowOff>
    </xdr:from>
    <xdr:to>
      <xdr:col>71</xdr:col>
      <xdr:colOff>177800</xdr:colOff>
      <xdr:row>59</xdr:row>
      <xdr:rowOff>11406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814300" y="10068319"/>
          <a:ext cx="889000" cy="58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101120</xdr:rowOff>
    </xdr:from>
    <xdr:to>
      <xdr:col>72</xdr:col>
      <xdr:colOff>38100</xdr:colOff>
      <xdr:row>59</xdr:row>
      <xdr:rowOff>31270</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3652500" y="1004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47797</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3436111" y="982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91691</xdr:rowOff>
    </xdr:from>
    <xdr:to>
      <xdr:col>67</xdr:col>
      <xdr:colOff>101600</xdr:colOff>
      <xdr:row>59</xdr:row>
      <xdr:rowOff>21841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2763500" y="1003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12968</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2547111" y="1012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99804</xdr:rowOff>
    </xdr:from>
    <xdr:to>
      <xdr:col>85</xdr:col>
      <xdr:colOff>177800</xdr:colOff>
      <xdr:row>59</xdr:row>
      <xdr:rowOff>29954</xdr:rowOff>
    </xdr:to>
    <xdr:sp macro="" textlink="">
      <xdr:nvSpPr>
        <xdr:cNvPr id="584" name="楕円 583">
          <a:extLst>
            <a:ext uri="{FF2B5EF4-FFF2-40B4-BE49-F238E27FC236}">
              <a16:creationId xmlns:a16="http://schemas.microsoft.com/office/drawing/2014/main" id="{00000000-0008-0000-0700-000048020000}"/>
            </a:ext>
          </a:extLst>
        </xdr:cNvPr>
        <xdr:cNvSpPr/>
      </xdr:nvSpPr>
      <xdr:spPr>
        <a:xfrm>
          <a:off x="16268700" y="1004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67993</xdr:rowOff>
    </xdr:from>
    <xdr:ext cx="534377" cy="259045"/>
    <xdr:sp macro="" textlink="">
      <xdr:nvSpPr>
        <xdr:cNvPr id="585" name="教育費該当値テキスト">
          <a:extLst>
            <a:ext uri="{FF2B5EF4-FFF2-40B4-BE49-F238E27FC236}">
              <a16:creationId xmlns:a16="http://schemas.microsoft.com/office/drawing/2014/main" id="{00000000-0008-0000-0700-000049020000}"/>
            </a:ext>
          </a:extLst>
        </xdr:cNvPr>
        <xdr:cNvSpPr txBox="1"/>
      </xdr:nvSpPr>
      <xdr:spPr>
        <a:xfrm>
          <a:off x="16370300" y="1001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119521</xdr:rowOff>
    </xdr:from>
    <xdr:to>
      <xdr:col>81</xdr:col>
      <xdr:colOff>101600</xdr:colOff>
      <xdr:row>59</xdr:row>
      <xdr:rowOff>49671</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5430500" y="1006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40798</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10156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119681</xdr:rowOff>
    </xdr:from>
    <xdr:to>
      <xdr:col>76</xdr:col>
      <xdr:colOff>165100</xdr:colOff>
      <xdr:row>59</xdr:row>
      <xdr:rowOff>49831</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4541500" y="1006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40958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1015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132056</xdr:rowOff>
    </xdr:from>
    <xdr:to>
      <xdr:col>72</xdr:col>
      <xdr:colOff>38100</xdr:colOff>
      <xdr:row>59</xdr:row>
      <xdr:rowOff>62206</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3652500" y="1007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53333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1016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73419</xdr:rowOff>
    </xdr:from>
    <xdr:to>
      <xdr:col>67</xdr:col>
      <xdr:colOff>101600</xdr:colOff>
      <xdr:row>59</xdr:row>
      <xdr:rowOff>3569</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2763500" y="1001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20096</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7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105795</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flipV="1">
          <a:off x="16317595" y="12107295"/>
          <a:ext cx="1269" cy="1481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59632</xdr:rowOff>
    </xdr:from>
    <xdr:ext cx="249299" cy="259045"/>
    <xdr:sp macro="" textlink="">
      <xdr:nvSpPr>
        <xdr:cNvPr id="618" name="災害復旧費最小値テキスト">
          <a:extLst>
            <a:ext uri="{FF2B5EF4-FFF2-40B4-BE49-F238E27FC236}">
              <a16:creationId xmlns:a16="http://schemas.microsoft.com/office/drawing/2014/main" id="{00000000-0008-0000-0700-00006A020000}"/>
            </a:ext>
          </a:extLst>
        </xdr:cNvPr>
        <xdr:cNvSpPr txBox="1"/>
      </xdr:nvSpPr>
      <xdr:spPr>
        <a:xfrm>
          <a:off x="16370300" y="13604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52472</xdr:rowOff>
    </xdr:from>
    <xdr:ext cx="599010" cy="259045"/>
    <xdr:sp macro="" textlink="">
      <xdr:nvSpPr>
        <xdr:cNvPr id="620" name="災害復旧費最大値テキスト">
          <a:extLst>
            <a:ext uri="{FF2B5EF4-FFF2-40B4-BE49-F238E27FC236}">
              <a16:creationId xmlns:a16="http://schemas.microsoft.com/office/drawing/2014/main" id="{00000000-0008-0000-0700-00006C020000}"/>
            </a:ext>
          </a:extLst>
        </xdr:cNvPr>
        <xdr:cNvSpPr txBox="1"/>
      </xdr:nvSpPr>
      <xdr:spPr>
        <a:xfrm>
          <a:off x="16370300" y="11882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388,899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105795</xdr:rowOff>
    </xdr:from>
    <xdr:to>
      <xdr:col>86</xdr:col>
      <xdr:colOff>25400</xdr:colOff>
      <xdr:row>70</xdr:row>
      <xdr:rowOff>105795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2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94459</xdr:rowOff>
    </xdr:from>
    <xdr:to>
      <xdr:col>85</xdr:col>
      <xdr:colOff>127000</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5481300" y="13467559"/>
          <a:ext cx="838200" cy="12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104081</xdr:rowOff>
    </xdr:from>
    <xdr:ext cx="534377" cy="259045"/>
    <xdr:sp macro="" textlink="">
      <xdr:nvSpPr>
        <xdr:cNvPr id="623" name="災害復旧費平均値テキスト">
          <a:extLst>
            <a:ext uri="{FF2B5EF4-FFF2-40B4-BE49-F238E27FC236}">
              <a16:creationId xmlns:a16="http://schemas.microsoft.com/office/drawing/2014/main" id="{00000000-0008-0000-0700-00006F020000}"/>
            </a:ext>
          </a:extLst>
        </xdr:cNvPr>
        <xdr:cNvSpPr txBox="1"/>
      </xdr:nvSpPr>
      <xdr:spPr>
        <a:xfrm>
          <a:off x="16370300" y="13477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125654</xdr:rowOff>
    </xdr:from>
    <xdr:to>
      <xdr:col>85</xdr:col>
      <xdr:colOff>177800</xdr:colOff>
      <xdr:row>79</xdr:row>
      <xdr:rowOff>55804</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6268700" y="1349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35905</xdr:rowOff>
    </xdr:from>
    <xdr:to>
      <xdr:col>81</xdr:col>
      <xdr:colOff>50800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4592300" y="13580455"/>
          <a:ext cx="889000" cy="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131721</xdr:rowOff>
    </xdr:from>
    <xdr:to>
      <xdr:col>81</xdr:col>
      <xdr:colOff>101600</xdr:colOff>
      <xdr:row>79</xdr:row>
      <xdr:rowOff>61871</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5430500" y="13504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78398</xdr:rowOff>
    </xdr:from>
    <xdr:ext cx="469744"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46428" y="13280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34891</xdr:rowOff>
    </xdr:from>
    <xdr:to>
      <xdr:col>76</xdr:col>
      <xdr:colOff>114300</xdr:colOff>
      <xdr:row>79</xdr:row>
      <xdr:rowOff>35905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3703300" y="13579441"/>
          <a:ext cx="889000" cy="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128025</xdr:rowOff>
    </xdr:from>
    <xdr:to>
      <xdr:col>76</xdr:col>
      <xdr:colOff>165100</xdr:colOff>
      <xdr:row>79</xdr:row>
      <xdr:rowOff>58175</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4541500" y="1350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74702</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357428" y="13276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14625</xdr:rowOff>
    </xdr:from>
    <xdr:to>
      <xdr:col>71</xdr:col>
      <xdr:colOff>177800</xdr:colOff>
      <xdr:row>79</xdr:row>
      <xdr:rowOff>34891</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814300" y="13559175"/>
          <a:ext cx="889000" cy="20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128001</xdr:rowOff>
    </xdr:from>
    <xdr:to>
      <xdr:col>72</xdr:col>
      <xdr:colOff>38100</xdr:colOff>
      <xdr:row>79</xdr:row>
      <xdr:rowOff>58151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3652500" y="1350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74678</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468428" y="13276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130014</xdr:rowOff>
    </xdr:from>
    <xdr:to>
      <xdr:col>67</xdr:col>
      <xdr:colOff>101600</xdr:colOff>
      <xdr:row>79</xdr:row>
      <xdr:rowOff>60164</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763500" y="1350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76691</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579428" y="13278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43659</xdr:rowOff>
    </xdr:from>
    <xdr:to>
      <xdr:col>85</xdr:col>
      <xdr:colOff>177800</xdr:colOff>
      <xdr:row>78</xdr:row>
      <xdr:rowOff>145259</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6268700" y="1341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3036</xdr:rowOff>
    </xdr:from>
    <xdr:ext cx="534377" cy="259045"/>
    <xdr:sp macro="" textlink="">
      <xdr:nvSpPr>
        <xdr:cNvPr id="642" name="災害復旧費該当値テキスト">
          <a:extLst>
            <a:ext uri="{FF2B5EF4-FFF2-40B4-BE49-F238E27FC236}">
              <a16:creationId xmlns:a16="http://schemas.microsoft.com/office/drawing/2014/main" id="{00000000-0008-0000-0700-000082020000}"/>
            </a:ext>
          </a:extLst>
        </xdr:cNvPr>
        <xdr:cNvSpPr txBox="1"/>
      </xdr:nvSpPr>
      <xdr:spPr>
        <a:xfrm>
          <a:off x="16370300" y="1320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156555</xdr:rowOff>
    </xdr:from>
    <xdr:to>
      <xdr:col>76</xdr:col>
      <xdr:colOff>165100</xdr:colOff>
      <xdr:row>79</xdr:row>
      <xdr:rowOff>86705</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4541500" y="1352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77832</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622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155541</xdr:rowOff>
    </xdr:from>
    <xdr:to>
      <xdr:col>72</xdr:col>
      <xdr:colOff>38100</xdr:colOff>
      <xdr:row>79</xdr:row>
      <xdr:rowOff>85691</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652500" y="1352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76818</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68428" y="1362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135275</xdr:rowOff>
    </xdr:from>
    <xdr:to>
      <xdr:col>67</xdr:col>
      <xdr:colOff>101600</xdr:colOff>
      <xdr:row>79</xdr:row>
      <xdr:rowOff>65425</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763500" y="1350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56552</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60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公債費グラフ枠">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126178</xdr:rowOff>
    </xdr:from>
    <xdr:to>
      <xdr:col>85</xdr:col>
      <xdr:colOff>126364</xdr:colOff>
      <xdr:row>98</xdr:row>
      <xdr:rowOff>18599</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flipV="1">
          <a:off x="16317595" y="15556678"/>
          <a:ext cx="1269" cy="1264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22426</xdr:rowOff>
    </xdr:from>
    <xdr:ext cx="469744" cy="259045"/>
    <xdr:sp macro="" textlink="">
      <xdr:nvSpPr>
        <xdr:cNvPr id="671" name="公債費最小値テキスト">
          <a:extLst>
            <a:ext uri="{FF2B5EF4-FFF2-40B4-BE49-F238E27FC236}">
              <a16:creationId xmlns:a16="http://schemas.microsoft.com/office/drawing/2014/main" id="{00000000-0008-0000-0700-00009F020000}"/>
            </a:ext>
          </a:extLst>
        </xdr:cNvPr>
        <xdr:cNvSpPr txBox="1"/>
      </xdr:nvSpPr>
      <xdr:spPr>
        <a:xfrm>
          <a:off x="16370300" y="16824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18599</xdr:rowOff>
    </xdr:from>
    <xdr:to>
      <xdr:col>86</xdr:col>
      <xdr:colOff>25400</xdr:colOff>
      <xdr:row>98</xdr:row>
      <xdr:rowOff>18599</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6230600" y="16820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72855</xdr:rowOff>
    </xdr:from>
    <xdr:ext cx="599010" cy="259045"/>
    <xdr:sp macro="" textlink="">
      <xdr:nvSpPr>
        <xdr:cNvPr id="673" name="公債費最大値テキスト">
          <a:extLst>
            <a:ext uri="{FF2B5EF4-FFF2-40B4-BE49-F238E27FC236}">
              <a16:creationId xmlns:a16="http://schemas.microsoft.com/office/drawing/2014/main" id="{00000000-0008-0000-0700-0000A1020000}"/>
            </a:ext>
          </a:extLst>
        </xdr:cNvPr>
        <xdr:cNvSpPr txBox="1"/>
      </xdr:nvSpPr>
      <xdr:spPr>
        <a:xfrm>
          <a:off x="16370300" y="15331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222,366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126178</xdr:rowOff>
    </xdr:from>
    <xdr:to>
      <xdr:col>86</xdr:col>
      <xdr:colOff>25400</xdr:colOff>
      <xdr:row>90</xdr:row>
      <xdr:rowOff>126178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6230600" y="15556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115177</xdr:rowOff>
    </xdr:from>
    <xdr:to>
      <xdr:col>85</xdr:col>
      <xdr:colOff>127000</xdr:colOff>
      <xdr:row>96</xdr:row>
      <xdr:rowOff>23394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5481300" y="16402927"/>
          <a:ext cx="838200" cy="79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71314</xdr:rowOff>
    </xdr:from>
    <xdr:ext cx="534377" cy="259045"/>
    <xdr:sp macro="" textlink="">
      <xdr:nvSpPr>
        <xdr:cNvPr id="676" name="公債費平均値テキスト">
          <a:extLst>
            <a:ext uri="{FF2B5EF4-FFF2-40B4-BE49-F238E27FC236}">
              <a16:creationId xmlns:a16="http://schemas.microsoft.com/office/drawing/2014/main" id="{00000000-0008-0000-0700-0000A4020000}"/>
            </a:ext>
          </a:extLst>
        </xdr:cNvPr>
        <xdr:cNvSpPr txBox="1"/>
      </xdr:nvSpPr>
      <xdr:spPr>
        <a:xfrm>
          <a:off x="16370300" y="16187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48437</xdr:rowOff>
    </xdr:from>
    <xdr:to>
      <xdr:col>85</xdr:col>
      <xdr:colOff>177800</xdr:colOff>
      <xdr:row>95</xdr:row>
      <xdr:rowOff>150037</xdr:rowOff>
    </xdr:to>
    <xdr:sp macro="" textlink="">
      <xdr:nvSpPr>
        <xdr:cNvPr id="677" name="フローチャート: 判断 676">
          <a:extLst>
            <a:ext uri="{FF2B5EF4-FFF2-40B4-BE49-F238E27FC236}">
              <a16:creationId xmlns:a16="http://schemas.microsoft.com/office/drawing/2014/main" id="{00000000-0008-0000-0700-0000A5020000}"/>
            </a:ext>
          </a:extLst>
        </xdr:cNvPr>
        <xdr:cNvSpPr/>
      </xdr:nvSpPr>
      <xdr:spPr>
        <a:xfrm>
          <a:off x="162687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23394</xdr:rowOff>
    </xdr:from>
    <xdr:to>
      <xdr:col>81</xdr:col>
      <xdr:colOff>50800</xdr:colOff>
      <xdr:row>96</xdr:row>
      <xdr:rowOff>46455</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4592300" y="16482594"/>
          <a:ext cx="889000" cy="23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59810</xdr:rowOff>
    </xdr:from>
    <xdr:to>
      <xdr:col>81</xdr:col>
      <xdr:colOff>101600</xdr:colOff>
      <xdr:row>95</xdr:row>
      <xdr:rowOff>161410</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5430500" y="1634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6487</xdr:rowOff>
    </xdr:from>
    <xdr:ext cx="534377"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5214111" y="1612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46455</xdr:rowOff>
    </xdr:from>
    <xdr:to>
      <xdr:col>76</xdr:col>
      <xdr:colOff>114300</xdr:colOff>
      <xdr:row>96</xdr:row>
      <xdr:rowOff>79550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3703300" y="16505655"/>
          <a:ext cx="889000" cy="33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95221</xdr:rowOff>
    </xdr:from>
    <xdr:to>
      <xdr:col>76</xdr:col>
      <xdr:colOff>165100</xdr:colOff>
      <xdr:row>96</xdr:row>
      <xdr:rowOff>25371</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4541500" y="1638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41898</xdr:rowOff>
    </xdr:from>
    <xdr:ext cx="534377"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4325111" y="1615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79550</xdr:rowOff>
    </xdr:from>
    <xdr:to>
      <xdr:col>71</xdr:col>
      <xdr:colOff>177800</xdr:colOff>
      <xdr:row>96</xdr:row>
      <xdr:rowOff>82214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2814300" y="16538750"/>
          <a:ext cx="889000" cy="2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88517</xdr:rowOff>
    </xdr:from>
    <xdr:to>
      <xdr:col>72</xdr:col>
      <xdr:colOff>38100</xdr:colOff>
      <xdr:row>96</xdr:row>
      <xdr:rowOff>18667</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3652500" y="16376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35194</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3436111" y="1615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94455</xdr:rowOff>
    </xdr:from>
    <xdr:to>
      <xdr:col>67</xdr:col>
      <xdr:colOff>101600</xdr:colOff>
      <xdr:row>96</xdr:row>
      <xdr:rowOff>24605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2763500" y="1638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41132</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2547111" y="16157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64377</xdr:rowOff>
    </xdr:from>
    <xdr:to>
      <xdr:col>85</xdr:col>
      <xdr:colOff>177800</xdr:colOff>
      <xdr:row>95</xdr:row>
      <xdr:rowOff>165977</xdr:rowOff>
    </xdr:to>
    <xdr:sp macro="" textlink="">
      <xdr:nvSpPr>
        <xdr:cNvPr id="694" name="楕円 693">
          <a:extLst>
            <a:ext uri="{FF2B5EF4-FFF2-40B4-BE49-F238E27FC236}">
              <a16:creationId xmlns:a16="http://schemas.microsoft.com/office/drawing/2014/main" id="{00000000-0008-0000-0700-0000B6020000}"/>
            </a:ext>
          </a:extLst>
        </xdr:cNvPr>
        <xdr:cNvSpPr/>
      </xdr:nvSpPr>
      <xdr:spPr>
        <a:xfrm>
          <a:off x="16268700" y="1635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42804</xdr:rowOff>
    </xdr:from>
    <xdr:ext cx="534377" cy="259045"/>
    <xdr:sp macro="" textlink="">
      <xdr:nvSpPr>
        <xdr:cNvPr id="695" name="公債費該当値テキスト">
          <a:extLst>
            <a:ext uri="{FF2B5EF4-FFF2-40B4-BE49-F238E27FC236}">
              <a16:creationId xmlns:a16="http://schemas.microsoft.com/office/drawing/2014/main" id="{00000000-0008-0000-0700-0000B7020000}"/>
            </a:ext>
          </a:extLst>
        </xdr:cNvPr>
        <xdr:cNvSpPr txBox="1"/>
      </xdr:nvSpPr>
      <xdr:spPr>
        <a:xfrm>
          <a:off x="16370300" y="1633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144044</xdr:rowOff>
    </xdr:from>
    <xdr:to>
      <xdr:col>81</xdr:col>
      <xdr:colOff>101600</xdr:colOff>
      <xdr:row>96</xdr:row>
      <xdr:rowOff>74194</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5430500" y="1643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65321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52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167105</xdr:rowOff>
    </xdr:from>
    <xdr:to>
      <xdr:col>76</xdr:col>
      <xdr:colOff>165100</xdr:colOff>
      <xdr:row>96</xdr:row>
      <xdr:rowOff>97255</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4541500" y="1645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88382</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54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28750</xdr:rowOff>
    </xdr:from>
    <xdr:to>
      <xdr:col>72</xdr:col>
      <xdr:colOff>38100</xdr:colOff>
      <xdr:row>96</xdr:row>
      <xdr:rowOff>130350</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3652500" y="1648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121477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58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31414</xdr:rowOff>
    </xdr:from>
    <xdr:to>
      <xdr:col>67</xdr:col>
      <xdr:colOff>101600</xdr:colOff>
      <xdr:row>96</xdr:row>
      <xdr:rowOff>133014</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2763500" y="1649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124141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58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48097</xdr:rowOff>
    </xdr:from>
    <xdr:to>
      <xdr:col>116</xdr:col>
      <xdr:colOff>62864</xdr:colOff>
      <xdr:row>39</xdr:row>
      <xdr:rowOff>98878</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363047"/>
          <a:ext cx="1269" cy="1422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166224</xdr:rowOff>
    </xdr:from>
    <xdr:ext cx="469744"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13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8,711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48097</xdr:rowOff>
    </xdr:from>
    <xdr:to>
      <xdr:col>116</xdr:col>
      <xdr:colOff>152400</xdr:colOff>
      <xdr:row>31</xdr:row>
      <xdr:rowOff>48097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363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10866</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5259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159439</xdr:rowOff>
    </xdr:from>
    <xdr:to>
      <xdr:col>116</xdr:col>
      <xdr:colOff>114300</xdr:colOff>
      <xdr:row>39</xdr:row>
      <xdr:rowOff>89589</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67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12646</xdr:rowOff>
    </xdr:from>
    <xdr:to>
      <xdr:col>112</xdr:col>
      <xdr:colOff>38100</xdr:colOff>
      <xdr:row>39</xdr:row>
      <xdr:rowOff>114246</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69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130773</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474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8563</xdr:rowOff>
    </xdr:from>
    <xdr:to>
      <xdr:col>107</xdr:col>
      <xdr:colOff>101600</xdr:colOff>
      <xdr:row>39</xdr:row>
      <xdr:rowOff>110163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69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126690</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470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15585</xdr:rowOff>
    </xdr:from>
    <xdr:to>
      <xdr:col>102</xdr:col>
      <xdr:colOff>165100</xdr:colOff>
      <xdr:row>39</xdr:row>
      <xdr:rowOff>117185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70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133712</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477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21953</xdr:rowOff>
    </xdr:from>
    <xdr:to>
      <xdr:col>98</xdr:col>
      <xdr:colOff>38100</xdr:colOff>
      <xdr:row>39</xdr:row>
      <xdr:rowOff>123553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70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140080</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6483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137866</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6529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総務費の住民一人当たりコストは</a:t>
          </a:r>
          <a:r>
            <a:rPr kumimoji="1" lang="en-US" altLang="ja-JP" sz="1300">
              <a:latin typeface="ＭＳ Ｐゴシック" panose="020B0600070205080204" pitchFamily="50" charset="-128"/>
              <a:ea typeface="ＭＳ Ｐゴシック" panose="020B0600070205080204" pitchFamily="50" charset="-128"/>
            </a:rPr>
            <a:t>241,309</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+70,201</a:t>
          </a:r>
          <a:r>
            <a:rPr kumimoji="1" lang="ja-JP" altLang="en-US" sz="1300">
              <a:latin typeface="ＭＳ Ｐゴシック" panose="020B0600070205080204" pitchFamily="50" charset="-128"/>
              <a:ea typeface="ＭＳ Ｐゴシック" panose="020B0600070205080204" pitchFamily="50" charset="-128"/>
            </a:rPr>
            <a:t>円）であり大きく増加している。要因としては特別定額給付金事業、個別施設計画策定事業、道の駅再整備事業といった新規事業等の実施が挙げられる。</a:t>
          </a:r>
        </a:p>
        <a:p>
          <a:r>
            <a:rPr kumimoji="1" lang="ja-JP" altLang="en-US" sz="1300">
              <a:latin typeface="ＭＳ Ｐゴシック" panose="020B0600070205080204" pitchFamily="50" charset="-128"/>
              <a:ea typeface="ＭＳ Ｐゴシック" panose="020B0600070205080204" pitchFamily="50" charset="-128"/>
            </a:rPr>
            <a:t>　民生費及び衛生費については、令和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月豪雨に伴う災害救助費・災害廃棄物処理業務や、新型コロナウイルス対策経費等の皆増により、前年度と比較するとそれぞれ大きく増加している。</a:t>
          </a:r>
        </a:p>
        <a:p>
          <a:r>
            <a:rPr kumimoji="1" lang="ja-JP" altLang="en-US" sz="1300">
              <a:latin typeface="ＭＳ Ｐゴシック" panose="020B0600070205080204" pitchFamily="50" charset="-128"/>
              <a:ea typeface="ＭＳ Ｐゴシック" panose="020B0600070205080204" pitchFamily="50" charset="-128"/>
            </a:rPr>
            <a:t>　商工費については、新型コロナ対策経費として、各種補助金の交付（プレミアム付き商品券、緊急経済対策商品券、商工業者経営支援給付金）などを実施したことにより、前年度比</a:t>
          </a:r>
          <a:r>
            <a:rPr kumimoji="1" lang="en-US" altLang="ja-JP" sz="1300">
              <a:latin typeface="ＭＳ Ｐゴシック" panose="020B0600070205080204" pitchFamily="50" charset="-128"/>
              <a:ea typeface="ＭＳ Ｐゴシック" panose="020B0600070205080204" pitchFamily="50" charset="-128"/>
            </a:rPr>
            <a:t>+18,762</a:t>
          </a:r>
          <a:r>
            <a:rPr kumimoji="1" lang="ja-JP" altLang="en-US" sz="1300">
              <a:latin typeface="ＭＳ Ｐゴシック" panose="020B0600070205080204" pitchFamily="50" charset="-128"/>
              <a:ea typeface="ＭＳ Ｐゴシック" panose="020B0600070205080204" pitchFamily="50" charset="-128"/>
            </a:rPr>
            <a:t>円の</a:t>
          </a:r>
          <a:r>
            <a:rPr kumimoji="1" lang="en-US" altLang="ja-JP" sz="1300">
              <a:latin typeface="ＭＳ Ｐゴシック" panose="020B0600070205080204" pitchFamily="50" charset="-128"/>
              <a:ea typeface="ＭＳ Ｐゴシック" panose="020B0600070205080204" pitchFamily="50" charset="-128"/>
            </a:rPr>
            <a:t>41,792</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　教育費については、小中学校へのタブレット端末導入や小学校ネットワーク整備事業、小中学校改修事業の増などにより、全体として増となった。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災害復旧費については、令和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月豪雨により災害が発生したことにより、皆増となった。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公債費は住民一人当たり</a:t>
          </a:r>
          <a:r>
            <a:rPr kumimoji="1" lang="en-US" altLang="ja-JP" sz="1300">
              <a:latin typeface="ＭＳ Ｐゴシック" panose="020B0600070205080204" pitchFamily="50" charset="-128"/>
              <a:ea typeface="ＭＳ Ｐゴシック" panose="020B0600070205080204" pitchFamily="50" charset="-128"/>
            </a:rPr>
            <a:t>74,291</a:t>
          </a:r>
          <a:r>
            <a:rPr kumimoji="1" lang="ja-JP" altLang="en-US" sz="1300">
              <a:latin typeface="ＭＳ Ｐゴシック" panose="020B0600070205080204" pitchFamily="50" charset="-128"/>
              <a:ea typeface="ＭＳ Ｐゴシック" panose="020B0600070205080204" pitchFamily="50" charset="-128"/>
            </a:rPr>
            <a:t>円（前年比</a:t>
          </a:r>
          <a:r>
            <a:rPr kumimoji="1" lang="en-US" altLang="ja-JP" sz="1300">
              <a:latin typeface="ＭＳ Ｐゴシック" panose="020B0600070205080204" pitchFamily="50" charset="-128"/>
              <a:ea typeface="ＭＳ Ｐゴシック" panose="020B0600070205080204" pitchFamily="50" charset="-128"/>
            </a:rPr>
            <a:t>+13,940</a:t>
          </a:r>
          <a:r>
            <a:rPr kumimoji="1" lang="ja-JP" altLang="en-US" sz="1300">
              <a:latin typeface="ＭＳ Ｐゴシック" panose="020B0600070205080204" pitchFamily="50" charset="-128"/>
              <a:ea typeface="ＭＳ Ｐゴシック" panose="020B0600070205080204" pitchFamily="50" charset="-128"/>
            </a:rPr>
            <a:t>円）となり、近年は類似団体平均を下回って推移している。しかし、</a:t>
          </a:r>
          <a:r>
            <a:rPr kumimoji="1" lang="en-US" altLang="ja-JP" sz="1300">
              <a:latin typeface="ＭＳ Ｐゴシック" panose="020B0600070205080204" pitchFamily="50" charset="-128"/>
              <a:ea typeface="ＭＳ Ｐゴシック" panose="020B0600070205080204" pitchFamily="50" charset="-128"/>
            </a:rPr>
            <a:t>H26</a:t>
          </a:r>
          <a:r>
            <a:rPr kumimoji="1" lang="ja-JP" altLang="en-US" sz="1300">
              <a:latin typeface="ＭＳ Ｐゴシック" panose="020B0600070205080204" pitchFamily="50" charset="-128"/>
              <a:ea typeface="ＭＳ Ｐゴシック" panose="020B0600070205080204" pitchFamily="50" charset="-128"/>
            </a:rPr>
            <a:t>以降してきた大型事業に係る地方債の発行が多額となっており、これらの元金償還開始に伴って今後の更なる公債費の伸びが懸念される。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山形県大江町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国の地方創生関係交付金や過疎対策事業（ソフト分）を活用するなど、有利な財源により事業を実施できていることから、実質収支はある程度の額を確保できている。また、財政調整基金についても過年度と同程度の残高を維持することができている。しかし、今後は新型コロナウイルスの影響による町税の減や、地方交付税をはじめとする一般財源の伸びを期待することが難しい状況にあるため、さらなる歳出抑制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山形県大江町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すべての会計において黒字であるため、赤字比率は発生していない。このうち一般会計では、前年度との比較で</a:t>
          </a:r>
          <a:r>
            <a:rPr kumimoji="1" lang="en-US" altLang="ja-JP" sz="1400">
              <a:latin typeface="ＭＳ ゴシック" pitchFamily="49" charset="-128"/>
              <a:ea typeface="ＭＳ ゴシック" pitchFamily="49" charset="-128"/>
            </a:rPr>
            <a:t>3.44</a:t>
          </a:r>
          <a:r>
            <a:rPr kumimoji="1" lang="ja-JP" altLang="en-US" sz="1400">
              <a:latin typeface="ＭＳ ゴシック" pitchFamily="49" charset="-128"/>
              <a:ea typeface="ＭＳ ゴシック" pitchFamily="49" charset="-128"/>
            </a:rPr>
            <a:t>ポイントの増となったが、要因として、新型コロナウイルス関連の国庫補助金の皆増や文化財調査費の増など国庫補助事業の活用が増加したことや、</a:t>
          </a:r>
          <a:r>
            <a:rPr kumimoji="1" lang="en-US" altLang="ja-JP" sz="1400">
              <a:latin typeface="ＭＳ ゴシック" pitchFamily="49" charset="-128"/>
              <a:ea typeface="ＭＳ ゴシック" pitchFamily="49" charset="-128"/>
            </a:rPr>
            <a:t>R2.7</a:t>
          </a:r>
          <a:r>
            <a:rPr kumimoji="1" lang="ja-JP" altLang="en-US" sz="1400">
              <a:latin typeface="ＭＳ ゴシック" pitchFamily="49" charset="-128"/>
              <a:ea typeface="ＭＳ ゴシック" pitchFamily="49" charset="-128"/>
            </a:rPr>
            <a:t>月豪雨や豪雪に伴う特別交付税の増などによるものである。　</a:t>
          </a:r>
        </a:p>
        <a:p>
          <a:r>
            <a:rPr kumimoji="1" lang="ja-JP" altLang="en-US" sz="1400">
              <a:latin typeface="ＭＳ ゴシック" pitchFamily="49" charset="-128"/>
              <a:ea typeface="ＭＳ ゴシック" pitchFamily="49" charset="-128"/>
            </a:rPr>
            <a:t>　今後とも一般会計及び公営企業や公営事業会計も含めて、健全な財政運営に努めていく。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79</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81</v>
      </c>
      <c r="C3" s="443"/>
      <c r="D3" s="443"/>
      <c r="E3" s="444"/>
      <c r="F3" s="444"/>
      <c r="G3" s="444"/>
      <c r="H3" s="444"/>
      <c r="I3" s="444"/>
      <c r="J3" s="444"/>
      <c r="K3" s="444"/>
      <c r="L3" s="444" t="s">
        <v>82</v>
      </c>
      <c r="M3" s="444"/>
      <c r="N3" s="444"/>
      <c r="O3" s="444"/>
      <c r="P3" s="444"/>
      <c r="Q3" s="444"/>
      <c r="R3" s="451"/>
      <c r="S3" s="451"/>
      <c r="T3" s="451"/>
      <c r="U3" s="451"/>
      <c r="V3" s="452"/>
      <c r="W3" s="426" t="s">
        <v>83</v>
      </c>
      <c r="X3" s="427"/>
      <c r="Y3" s="427"/>
      <c r="Z3" s="427"/>
      <c r="AA3" s="427"/>
      <c r="AB3" s="443"/>
      <c r="AC3" s="451" t="s">
        <v>84</v>
      </c>
      <c r="AD3" s="427"/>
      <c r="AE3" s="427"/>
      <c r="AF3" s="427"/>
      <c r="AG3" s="427"/>
      <c r="AH3" s="427"/>
      <c r="AI3" s="427"/>
      <c r="AJ3" s="427"/>
      <c r="AK3" s="427"/>
      <c r="AL3" s="428"/>
      <c r="AM3" s="426" t="s">
        <v>85</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86</v>
      </c>
      <c r="BO3" s="427"/>
      <c r="BP3" s="427"/>
      <c r="BQ3" s="427"/>
      <c r="BR3" s="427"/>
      <c r="BS3" s="427"/>
      <c r="BT3" s="427"/>
      <c r="BU3" s="428"/>
      <c r="BV3" s="426" t="s">
        <v>87</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88</v>
      </c>
      <c r="CU3" s="427"/>
      <c r="CV3" s="427"/>
      <c r="CW3" s="427"/>
      <c r="CX3" s="427"/>
      <c r="CY3" s="427"/>
      <c r="CZ3" s="427"/>
      <c r="DA3" s="428"/>
      <c r="DB3" s="426" t="s">
        <v>89</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90</v>
      </c>
      <c r="AZ4" s="430"/>
      <c r="BA4" s="430"/>
      <c r="BB4" s="430"/>
      <c r="BC4" s="430"/>
      <c r="BD4" s="430"/>
      <c r="BE4" s="430"/>
      <c r="BF4" s="430"/>
      <c r="BG4" s="430"/>
      <c r="BH4" s="430"/>
      <c r="BI4" s="430"/>
      <c r="BJ4" s="430"/>
      <c r="BK4" s="430"/>
      <c r="BL4" s="430"/>
      <c r="BM4" s="431"/>
      <c r="BN4" s="432">
        <v>6811625</v>
      </c>
      <c r="BO4" s="433"/>
      <c r="BP4" s="433"/>
      <c r="BQ4" s="433"/>
      <c r="BR4" s="433"/>
      <c r="BS4" s="433"/>
      <c r="BT4" s="433"/>
      <c r="BU4" s="434"/>
      <c r="BV4" s="432">
        <v>5443274</v>
      </c>
      <c r="BW4" s="433"/>
      <c r="BX4" s="433"/>
      <c r="BY4" s="433"/>
      <c r="BZ4" s="433"/>
      <c r="CA4" s="433"/>
      <c r="CB4" s="433"/>
      <c r="CC4" s="434"/>
      <c r="CD4" s="435" t="s">
        <v>91</v>
      </c>
      <c r="CE4" s="436"/>
      <c r="CF4" s="436"/>
      <c r="CG4" s="436"/>
      <c r="CH4" s="436"/>
      <c r="CI4" s="436"/>
      <c r="CJ4" s="436"/>
      <c r="CK4" s="436"/>
      <c r="CL4" s="436"/>
      <c r="CM4" s="436"/>
      <c r="CN4" s="436"/>
      <c r="CO4" s="436"/>
      <c r="CP4" s="436"/>
      <c r="CQ4" s="436"/>
      <c r="CR4" s="436"/>
      <c r="CS4" s="437"/>
      <c r="CT4" s="438">
        <v>8.8000000000000007</v>
      </c>
      <c r="CU4" s="439"/>
      <c r="CV4" s="439"/>
      <c r="CW4" s="439"/>
      <c r="CX4" s="439"/>
      <c r="CY4" s="439"/>
      <c r="CZ4" s="439"/>
      <c r="DA4" s="440"/>
      <c r="DB4" s="438">
        <v>5.3</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92</v>
      </c>
      <c r="AN5" s="499"/>
      <c r="AO5" s="499"/>
      <c r="AP5" s="499"/>
      <c r="AQ5" s="499"/>
      <c r="AR5" s="499"/>
      <c r="AS5" s="499"/>
      <c r="AT5" s="500"/>
      <c r="AU5" s="501" t="s">
        <v>93</v>
      </c>
      <c r="AV5" s="502"/>
      <c r="AW5" s="502"/>
      <c r="AX5" s="502"/>
      <c r="AY5" s="503" t="s">
        <v>94</v>
      </c>
      <c r="AZ5" s="504"/>
      <c r="BA5" s="504"/>
      <c r="BB5" s="504"/>
      <c r="BC5" s="504"/>
      <c r="BD5" s="504"/>
      <c r="BE5" s="504"/>
      <c r="BF5" s="504"/>
      <c r="BG5" s="504"/>
      <c r="BH5" s="504"/>
      <c r="BI5" s="504"/>
      <c r="BJ5" s="504"/>
      <c r="BK5" s="504"/>
      <c r="BL5" s="504"/>
      <c r="BM5" s="505"/>
      <c r="BN5" s="469">
        <v>6481949</v>
      </c>
      <c r="BO5" s="470"/>
      <c r="BP5" s="470"/>
      <c r="BQ5" s="470"/>
      <c r="BR5" s="470"/>
      <c r="BS5" s="470"/>
      <c r="BT5" s="470"/>
      <c r="BU5" s="471"/>
      <c r="BV5" s="469">
        <v>5272043</v>
      </c>
      <c r="BW5" s="470"/>
      <c r="BX5" s="470"/>
      <c r="BY5" s="470"/>
      <c r="BZ5" s="470"/>
      <c r="CA5" s="470"/>
      <c r="CB5" s="470"/>
      <c r="CC5" s="471"/>
      <c r="CD5" s="472" t="s">
        <v>95</v>
      </c>
      <c r="CE5" s="473"/>
      <c r="CF5" s="473"/>
      <c r="CG5" s="473"/>
      <c r="CH5" s="473"/>
      <c r="CI5" s="473"/>
      <c r="CJ5" s="473"/>
      <c r="CK5" s="473"/>
      <c r="CL5" s="473"/>
      <c r="CM5" s="473"/>
      <c r="CN5" s="473"/>
      <c r="CO5" s="473"/>
      <c r="CP5" s="473"/>
      <c r="CQ5" s="473"/>
      <c r="CR5" s="473"/>
      <c r="CS5" s="474"/>
      <c r="CT5" s="466">
        <v>87.6</v>
      </c>
      <c r="CU5" s="467"/>
      <c r="CV5" s="467"/>
      <c r="CW5" s="467"/>
      <c r="CX5" s="467"/>
      <c r="CY5" s="467"/>
      <c r="CZ5" s="467"/>
      <c r="DA5" s="468"/>
      <c r="DB5" s="466">
        <v>84.8</v>
      </c>
      <c r="DC5" s="467"/>
      <c r="DD5" s="467"/>
      <c r="DE5" s="467"/>
      <c r="DF5" s="467"/>
      <c r="DG5" s="467"/>
      <c r="DH5" s="467"/>
      <c r="DI5" s="468"/>
      <c r="DJ5" s="186"/>
      <c r="DK5" s="186"/>
      <c r="DL5" s="186"/>
      <c r="DM5" s="186"/>
      <c r="DN5" s="186"/>
      <c r="DO5" s="186"/>
    </row>
    <row r="6" spans="1:119" ht="18.75" customHeight="1" x14ac:dyDescent="0.15">
      <c r="A6" s="187"/>
      <c r="B6" s="475" t="s">
        <v>96</v>
      </c>
      <c r="C6" s="476"/>
      <c r="D6" s="476"/>
      <c r="E6" s="477"/>
      <c r="F6" s="477"/>
      <c r="G6" s="477"/>
      <c r="H6" s="477"/>
      <c r="I6" s="477"/>
      <c r="J6" s="477"/>
      <c r="K6" s="477"/>
      <c r="L6" s="477" t="s">
        <v>97</v>
      </c>
      <c r="M6" s="477"/>
      <c r="N6" s="477"/>
      <c r="O6" s="477"/>
      <c r="P6" s="477"/>
      <c r="Q6" s="477"/>
      <c r="R6" s="481"/>
      <c r="S6" s="481"/>
      <c r="T6" s="481"/>
      <c r="U6" s="481"/>
      <c r="V6" s="482"/>
      <c r="W6" s="485" t="s">
        <v>98</v>
      </c>
      <c r="X6" s="486"/>
      <c r="Y6" s="486"/>
      <c r="Z6" s="486"/>
      <c r="AA6" s="486"/>
      <c r="AB6" s="476"/>
      <c r="AC6" s="489" t="s">
        <v>99</v>
      </c>
      <c r="AD6" s="490"/>
      <c r="AE6" s="490"/>
      <c r="AF6" s="490"/>
      <c r="AG6" s="490"/>
      <c r="AH6" s="490"/>
      <c r="AI6" s="490"/>
      <c r="AJ6" s="490"/>
      <c r="AK6" s="490"/>
      <c r="AL6" s="491"/>
      <c r="AM6" s="498" t="s">
        <v>100</v>
      </c>
      <c r="AN6" s="499"/>
      <c r="AO6" s="499"/>
      <c r="AP6" s="499"/>
      <c r="AQ6" s="499"/>
      <c r="AR6" s="499"/>
      <c r="AS6" s="499"/>
      <c r="AT6" s="500"/>
      <c r="AU6" s="501" t="s">
        <v>93</v>
      </c>
      <c r="AV6" s="502"/>
      <c r="AW6" s="502"/>
      <c r="AX6" s="502"/>
      <c r="AY6" s="503" t="s">
        <v>101</v>
      </c>
      <c r="AZ6" s="504"/>
      <c r="BA6" s="504"/>
      <c r="BB6" s="504"/>
      <c r="BC6" s="504"/>
      <c r="BD6" s="504"/>
      <c r="BE6" s="504"/>
      <c r="BF6" s="504"/>
      <c r="BG6" s="504"/>
      <c r="BH6" s="504"/>
      <c r="BI6" s="504"/>
      <c r="BJ6" s="504"/>
      <c r="BK6" s="504"/>
      <c r="BL6" s="504"/>
      <c r="BM6" s="505"/>
      <c r="BN6" s="469">
        <v>329676</v>
      </c>
      <c r="BO6" s="470"/>
      <c r="BP6" s="470"/>
      <c r="BQ6" s="470"/>
      <c r="BR6" s="470"/>
      <c r="BS6" s="470"/>
      <c r="BT6" s="470"/>
      <c r="BU6" s="471"/>
      <c r="BV6" s="469">
        <v>171231</v>
      </c>
      <c r="BW6" s="470"/>
      <c r="BX6" s="470"/>
      <c r="BY6" s="470"/>
      <c r="BZ6" s="470"/>
      <c r="CA6" s="470"/>
      <c r="CB6" s="470"/>
      <c r="CC6" s="471"/>
      <c r="CD6" s="472" t="s">
        <v>102</v>
      </c>
      <c r="CE6" s="473"/>
      <c r="CF6" s="473"/>
      <c r="CG6" s="473"/>
      <c r="CH6" s="473"/>
      <c r="CI6" s="473"/>
      <c r="CJ6" s="473"/>
      <c r="CK6" s="473"/>
      <c r="CL6" s="473"/>
      <c r="CM6" s="473"/>
      <c r="CN6" s="473"/>
      <c r="CO6" s="473"/>
      <c r="CP6" s="473"/>
      <c r="CQ6" s="473"/>
      <c r="CR6" s="473"/>
      <c r="CS6" s="474"/>
      <c r="CT6" s="506">
        <v>90.4</v>
      </c>
      <c r="CU6" s="507"/>
      <c r="CV6" s="507"/>
      <c r="CW6" s="507"/>
      <c r="CX6" s="507"/>
      <c r="CY6" s="507"/>
      <c r="CZ6" s="507"/>
      <c r="DA6" s="508"/>
      <c r="DB6" s="506">
        <v>87.6</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103</v>
      </c>
      <c r="AN7" s="499"/>
      <c r="AO7" s="499"/>
      <c r="AP7" s="499"/>
      <c r="AQ7" s="499"/>
      <c r="AR7" s="499"/>
      <c r="AS7" s="499"/>
      <c r="AT7" s="500"/>
      <c r="AU7" s="501" t="s">
        <v>93</v>
      </c>
      <c r="AV7" s="502"/>
      <c r="AW7" s="502"/>
      <c r="AX7" s="502"/>
      <c r="AY7" s="503" t="s">
        <v>104</v>
      </c>
      <c r="AZ7" s="504"/>
      <c r="BA7" s="504"/>
      <c r="BB7" s="504"/>
      <c r="BC7" s="504"/>
      <c r="BD7" s="504"/>
      <c r="BE7" s="504"/>
      <c r="BF7" s="504"/>
      <c r="BG7" s="504"/>
      <c r="BH7" s="504"/>
      <c r="BI7" s="504"/>
      <c r="BJ7" s="504"/>
      <c r="BK7" s="504"/>
      <c r="BL7" s="504"/>
      <c r="BM7" s="505"/>
      <c r="BN7" s="469">
        <v>34627</v>
      </c>
      <c r="BO7" s="470"/>
      <c r="BP7" s="470"/>
      <c r="BQ7" s="470"/>
      <c r="BR7" s="470"/>
      <c r="BS7" s="470"/>
      <c r="BT7" s="470"/>
      <c r="BU7" s="471"/>
      <c r="BV7" s="469">
        <v>3448</v>
      </c>
      <c r="BW7" s="470"/>
      <c r="BX7" s="470"/>
      <c r="BY7" s="470"/>
      <c r="BZ7" s="470"/>
      <c r="CA7" s="470"/>
      <c r="CB7" s="470"/>
      <c r="CC7" s="471"/>
      <c r="CD7" s="472" t="s">
        <v>105</v>
      </c>
      <c r="CE7" s="473"/>
      <c r="CF7" s="473"/>
      <c r="CG7" s="473"/>
      <c r="CH7" s="473"/>
      <c r="CI7" s="473"/>
      <c r="CJ7" s="473"/>
      <c r="CK7" s="473"/>
      <c r="CL7" s="473"/>
      <c r="CM7" s="473"/>
      <c r="CN7" s="473"/>
      <c r="CO7" s="473"/>
      <c r="CP7" s="473"/>
      <c r="CQ7" s="473"/>
      <c r="CR7" s="473"/>
      <c r="CS7" s="474"/>
      <c r="CT7" s="469">
        <v>3357972</v>
      </c>
      <c r="CU7" s="470"/>
      <c r="CV7" s="470"/>
      <c r="CW7" s="470"/>
      <c r="CX7" s="470"/>
      <c r="CY7" s="470"/>
      <c r="CZ7" s="470"/>
      <c r="DA7" s="471"/>
      <c r="DB7" s="469">
        <v>3137001</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106</v>
      </c>
      <c r="AN8" s="499"/>
      <c r="AO8" s="499"/>
      <c r="AP8" s="499"/>
      <c r="AQ8" s="499"/>
      <c r="AR8" s="499"/>
      <c r="AS8" s="499"/>
      <c r="AT8" s="500"/>
      <c r="AU8" s="501" t="s">
        <v>107</v>
      </c>
      <c r="AV8" s="502"/>
      <c r="AW8" s="502"/>
      <c r="AX8" s="502"/>
      <c r="AY8" s="503" t="s">
        <v>108</v>
      </c>
      <c r="AZ8" s="504"/>
      <c r="BA8" s="504"/>
      <c r="BB8" s="504"/>
      <c r="BC8" s="504"/>
      <c r="BD8" s="504"/>
      <c r="BE8" s="504"/>
      <c r="BF8" s="504"/>
      <c r="BG8" s="504"/>
      <c r="BH8" s="504"/>
      <c r="BI8" s="504"/>
      <c r="BJ8" s="504"/>
      <c r="BK8" s="504"/>
      <c r="BL8" s="504"/>
      <c r="BM8" s="505"/>
      <c r="BN8" s="469">
        <v>295049</v>
      </c>
      <c r="BO8" s="470"/>
      <c r="BP8" s="470"/>
      <c r="BQ8" s="470"/>
      <c r="BR8" s="470"/>
      <c r="BS8" s="470"/>
      <c r="BT8" s="470"/>
      <c r="BU8" s="471"/>
      <c r="BV8" s="469">
        <v>167783</v>
      </c>
      <c r="BW8" s="470"/>
      <c r="BX8" s="470"/>
      <c r="BY8" s="470"/>
      <c r="BZ8" s="470"/>
      <c r="CA8" s="470"/>
      <c r="CB8" s="470"/>
      <c r="CC8" s="471"/>
      <c r="CD8" s="472" t="s">
        <v>109</v>
      </c>
      <c r="CE8" s="473"/>
      <c r="CF8" s="473"/>
      <c r="CG8" s="473"/>
      <c r="CH8" s="473"/>
      <c r="CI8" s="473"/>
      <c r="CJ8" s="473"/>
      <c r="CK8" s="473"/>
      <c r="CL8" s="473"/>
      <c r="CM8" s="473"/>
      <c r="CN8" s="473"/>
      <c r="CO8" s="473"/>
      <c r="CP8" s="473"/>
      <c r="CQ8" s="473"/>
      <c r="CR8" s="473"/>
      <c r="CS8" s="474"/>
      <c r="CT8" s="509">
        <v>0.28000000000000003</v>
      </c>
      <c r="CU8" s="510"/>
      <c r="CV8" s="510"/>
      <c r="CW8" s="510"/>
      <c r="CX8" s="510"/>
      <c r="CY8" s="510"/>
      <c r="CZ8" s="510"/>
      <c r="DA8" s="511"/>
      <c r="DB8" s="509">
        <v>0.28000000000000003</v>
      </c>
      <c r="DC8" s="510"/>
      <c r="DD8" s="510"/>
      <c r="DE8" s="510"/>
      <c r="DF8" s="510"/>
      <c r="DG8" s="510"/>
      <c r="DH8" s="510"/>
      <c r="DI8" s="511"/>
      <c r="DJ8" s="186"/>
      <c r="DK8" s="186"/>
      <c r="DL8" s="186"/>
      <c r="DM8" s="186"/>
      <c r="DN8" s="186"/>
      <c r="DO8" s="186"/>
    </row>
    <row r="9" spans="1:119" ht="18.75" customHeight="1" thickBot="1" x14ac:dyDescent="0.2">
      <c r="A9" s="187"/>
      <c r="B9" s="463" t="s">
        <v>110</v>
      </c>
      <c r="C9" s="464"/>
      <c r="D9" s="464"/>
      <c r="E9" s="464"/>
      <c r="F9" s="464"/>
      <c r="G9" s="464"/>
      <c r="H9" s="464"/>
      <c r="I9" s="464"/>
      <c r="J9" s="464"/>
      <c r="K9" s="512"/>
      <c r="L9" s="513" t="s">
        <v>111</v>
      </c>
      <c r="M9" s="514"/>
      <c r="N9" s="514"/>
      <c r="O9" s="514"/>
      <c r="P9" s="514"/>
      <c r="Q9" s="515"/>
      <c r="R9" s="516">
        <v>7646</v>
      </c>
      <c r="S9" s="517"/>
      <c r="T9" s="517"/>
      <c r="U9" s="517"/>
      <c r="V9" s="518"/>
      <c r="W9" s="426" t="s">
        <v>112</v>
      </c>
      <c r="X9" s="427"/>
      <c r="Y9" s="427"/>
      <c r="Z9" s="427"/>
      <c r="AA9" s="427"/>
      <c r="AB9" s="427"/>
      <c r="AC9" s="427"/>
      <c r="AD9" s="427"/>
      <c r="AE9" s="427"/>
      <c r="AF9" s="427"/>
      <c r="AG9" s="427"/>
      <c r="AH9" s="427"/>
      <c r="AI9" s="427"/>
      <c r="AJ9" s="427"/>
      <c r="AK9" s="427"/>
      <c r="AL9" s="428"/>
      <c r="AM9" s="498" t="s">
        <v>113</v>
      </c>
      <c r="AN9" s="499"/>
      <c r="AO9" s="499"/>
      <c r="AP9" s="499"/>
      <c r="AQ9" s="499"/>
      <c r="AR9" s="499"/>
      <c r="AS9" s="499"/>
      <c r="AT9" s="500"/>
      <c r="AU9" s="501" t="s">
        <v>114</v>
      </c>
      <c r="AV9" s="502"/>
      <c r="AW9" s="502"/>
      <c r="AX9" s="502"/>
      <c r="AY9" s="503" t="s">
        <v>115</v>
      </c>
      <c r="AZ9" s="504"/>
      <c r="BA9" s="504"/>
      <c r="BB9" s="504"/>
      <c r="BC9" s="504"/>
      <c r="BD9" s="504"/>
      <c r="BE9" s="504"/>
      <c r="BF9" s="504"/>
      <c r="BG9" s="504"/>
      <c r="BH9" s="504"/>
      <c r="BI9" s="504"/>
      <c r="BJ9" s="504"/>
      <c r="BK9" s="504"/>
      <c r="BL9" s="504"/>
      <c r="BM9" s="505"/>
      <c r="BN9" s="469">
        <v>127266</v>
      </c>
      <c r="BO9" s="470"/>
      <c r="BP9" s="470"/>
      <c r="BQ9" s="470"/>
      <c r="BR9" s="470"/>
      <c r="BS9" s="470"/>
      <c r="BT9" s="470"/>
      <c r="BU9" s="471"/>
      <c r="BV9" s="469">
        <v>5768</v>
      </c>
      <c r="BW9" s="470"/>
      <c r="BX9" s="470"/>
      <c r="BY9" s="470"/>
      <c r="BZ9" s="470"/>
      <c r="CA9" s="470"/>
      <c r="CB9" s="470"/>
      <c r="CC9" s="471"/>
      <c r="CD9" s="472" t="s">
        <v>116</v>
      </c>
      <c r="CE9" s="473"/>
      <c r="CF9" s="473"/>
      <c r="CG9" s="473"/>
      <c r="CH9" s="473"/>
      <c r="CI9" s="473"/>
      <c r="CJ9" s="473"/>
      <c r="CK9" s="473"/>
      <c r="CL9" s="473"/>
      <c r="CM9" s="473"/>
      <c r="CN9" s="473"/>
      <c r="CO9" s="473"/>
      <c r="CP9" s="473"/>
      <c r="CQ9" s="473"/>
      <c r="CR9" s="473"/>
      <c r="CS9" s="474"/>
      <c r="CT9" s="466">
        <v>13.1</v>
      </c>
      <c r="CU9" s="467"/>
      <c r="CV9" s="467"/>
      <c r="CW9" s="467"/>
      <c r="CX9" s="467"/>
      <c r="CY9" s="467"/>
      <c r="CZ9" s="467"/>
      <c r="DA9" s="468"/>
      <c r="DB9" s="466">
        <v>12.5</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117</v>
      </c>
      <c r="M10" s="499"/>
      <c r="N10" s="499"/>
      <c r="O10" s="499"/>
      <c r="P10" s="499"/>
      <c r="Q10" s="500"/>
      <c r="R10" s="520">
        <v>8472</v>
      </c>
      <c r="S10" s="521"/>
      <c r="T10" s="521"/>
      <c r="U10" s="521"/>
      <c r="V10" s="522"/>
      <c r="W10" s="457"/>
      <c r="X10" s="458"/>
      <c r="Y10" s="458"/>
      <c r="Z10" s="458"/>
      <c r="AA10" s="458"/>
      <c r="AB10" s="458"/>
      <c r="AC10" s="458"/>
      <c r="AD10" s="458"/>
      <c r="AE10" s="458"/>
      <c r="AF10" s="458"/>
      <c r="AG10" s="458"/>
      <c r="AH10" s="458"/>
      <c r="AI10" s="458"/>
      <c r="AJ10" s="458"/>
      <c r="AK10" s="458"/>
      <c r="AL10" s="461"/>
      <c r="AM10" s="498" t="s">
        <v>118</v>
      </c>
      <c r="AN10" s="499"/>
      <c r="AO10" s="499"/>
      <c r="AP10" s="499"/>
      <c r="AQ10" s="499"/>
      <c r="AR10" s="499"/>
      <c r="AS10" s="499"/>
      <c r="AT10" s="500"/>
      <c r="AU10" s="501" t="s">
        <v>119</v>
      </c>
      <c r="AV10" s="502"/>
      <c r="AW10" s="502"/>
      <c r="AX10" s="502"/>
      <c r="AY10" s="503" t="s">
        <v>120</v>
      </c>
      <c r="AZ10" s="504"/>
      <c r="BA10" s="504"/>
      <c r="BB10" s="504"/>
      <c r="BC10" s="504"/>
      <c r="BD10" s="504"/>
      <c r="BE10" s="504"/>
      <c r="BF10" s="504"/>
      <c r="BG10" s="504"/>
      <c r="BH10" s="504"/>
      <c r="BI10" s="504"/>
      <c r="BJ10" s="504"/>
      <c r="BK10" s="504"/>
      <c r="BL10" s="504"/>
      <c r="BM10" s="505"/>
      <c r="BN10" s="469">
        <v>84112</v>
      </c>
      <c r="BO10" s="470"/>
      <c r="BP10" s="470"/>
      <c r="BQ10" s="470"/>
      <c r="BR10" s="470"/>
      <c r="BS10" s="470"/>
      <c r="BT10" s="470"/>
      <c r="BU10" s="471"/>
      <c r="BV10" s="469">
        <v>310362</v>
      </c>
      <c r="BW10" s="470"/>
      <c r="BX10" s="470"/>
      <c r="BY10" s="470"/>
      <c r="BZ10" s="470"/>
      <c r="CA10" s="470"/>
      <c r="CB10" s="470"/>
      <c r="CC10" s="471"/>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122</v>
      </c>
      <c r="M11" s="524"/>
      <c r="N11" s="524"/>
      <c r="O11" s="524"/>
      <c r="P11" s="524"/>
      <c r="Q11" s="525"/>
      <c r="R11" s="526" t="s">
        <v>123</v>
      </c>
      <c r="S11" s="527"/>
      <c r="T11" s="527"/>
      <c r="U11" s="527"/>
      <c r="V11" s="528"/>
      <c r="W11" s="457"/>
      <c r="X11" s="458"/>
      <c r="Y11" s="458"/>
      <c r="Z11" s="458"/>
      <c r="AA11" s="458"/>
      <c r="AB11" s="458"/>
      <c r="AC11" s="458"/>
      <c r="AD11" s="458"/>
      <c r="AE11" s="458"/>
      <c r="AF11" s="458"/>
      <c r="AG11" s="458"/>
      <c r="AH11" s="458"/>
      <c r="AI11" s="458"/>
      <c r="AJ11" s="458"/>
      <c r="AK11" s="458"/>
      <c r="AL11" s="461"/>
      <c r="AM11" s="498" t="s">
        <v>124</v>
      </c>
      <c r="AN11" s="499"/>
      <c r="AO11" s="499"/>
      <c r="AP11" s="499"/>
      <c r="AQ11" s="499"/>
      <c r="AR11" s="499"/>
      <c r="AS11" s="499"/>
      <c r="AT11" s="500"/>
      <c r="AU11" s="501" t="s">
        <v>119</v>
      </c>
      <c r="AV11" s="502"/>
      <c r="AW11" s="502"/>
      <c r="AX11" s="502"/>
      <c r="AY11" s="503" t="s">
        <v>125</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126</v>
      </c>
      <c r="CE11" s="473"/>
      <c r="CF11" s="473"/>
      <c r="CG11" s="473"/>
      <c r="CH11" s="473"/>
      <c r="CI11" s="473"/>
      <c r="CJ11" s="473"/>
      <c r="CK11" s="473"/>
      <c r="CL11" s="473"/>
      <c r="CM11" s="473"/>
      <c r="CN11" s="473"/>
      <c r="CO11" s="473"/>
      <c r="CP11" s="473"/>
      <c r="CQ11" s="473"/>
      <c r="CR11" s="473"/>
      <c r="CS11" s="474"/>
      <c r="CT11" s="509" t="s">
        <v>127</v>
      </c>
      <c r="CU11" s="510"/>
      <c r="CV11" s="510"/>
      <c r="CW11" s="510"/>
      <c r="CX11" s="510"/>
      <c r="CY11" s="510"/>
      <c r="CZ11" s="510"/>
      <c r="DA11" s="511"/>
      <c r="DB11" s="509" t="s">
        <v>127</v>
      </c>
      <c r="DC11" s="510"/>
      <c r="DD11" s="510"/>
      <c r="DE11" s="510"/>
      <c r="DF11" s="510"/>
      <c r="DG11" s="510"/>
      <c r="DH11" s="510"/>
      <c r="DI11" s="511"/>
      <c r="DJ11" s="186"/>
      <c r="DK11" s="186"/>
      <c r="DL11" s="186"/>
      <c r="DM11" s="186"/>
      <c r="DN11" s="186"/>
      <c r="DO11" s="186"/>
    </row>
    <row r="12" spans="1:119" ht="18.75" customHeight="1" x14ac:dyDescent="0.15">
      <c r="A12" s="187"/>
      <c r="B12" s="529" t="s">
        <v>128</v>
      </c>
      <c r="C12" s="530"/>
      <c r="D12" s="530"/>
      <c r="E12" s="530"/>
      <c r="F12" s="530"/>
      <c r="G12" s="530"/>
      <c r="H12" s="530"/>
      <c r="I12" s="530"/>
      <c r="J12" s="530"/>
      <c r="K12" s="531"/>
      <c r="L12" s="538" t="s">
        <v>129</v>
      </c>
      <c r="M12" s="539"/>
      <c r="N12" s="539"/>
      <c r="O12" s="539"/>
      <c r="P12" s="539"/>
      <c r="Q12" s="540"/>
      <c r="R12" s="541">
        <v>7815</v>
      </c>
      <c r="S12" s="542"/>
      <c r="T12" s="542"/>
      <c r="U12" s="542"/>
      <c r="V12" s="543"/>
      <c r="W12" s="544" t="s">
        <v>1</v>
      </c>
      <c r="X12" s="502"/>
      <c r="Y12" s="502"/>
      <c r="Z12" s="502"/>
      <c r="AA12" s="502"/>
      <c r="AB12" s="545"/>
      <c r="AC12" s="546" t="s">
        <v>130</v>
      </c>
      <c r="AD12" s="547"/>
      <c r="AE12" s="547"/>
      <c r="AF12" s="547"/>
      <c r="AG12" s="548"/>
      <c r="AH12" s="546" t="s">
        <v>131</v>
      </c>
      <c r="AI12" s="547"/>
      <c r="AJ12" s="547"/>
      <c r="AK12" s="547"/>
      <c r="AL12" s="549"/>
      <c r="AM12" s="498" t="s">
        <v>132</v>
      </c>
      <c r="AN12" s="499"/>
      <c r="AO12" s="499"/>
      <c r="AP12" s="499"/>
      <c r="AQ12" s="499"/>
      <c r="AR12" s="499"/>
      <c r="AS12" s="499"/>
      <c r="AT12" s="500"/>
      <c r="AU12" s="501" t="s">
        <v>119</v>
      </c>
      <c r="AV12" s="502"/>
      <c r="AW12" s="502"/>
      <c r="AX12" s="502"/>
      <c r="AY12" s="503" t="s">
        <v>133</v>
      </c>
      <c r="AZ12" s="504"/>
      <c r="BA12" s="504"/>
      <c r="BB12" s="504"/>
      <c r="BC12" s="504"/>
      <c r="BD12" s="504"/>
      <c r="BE12" s="504"/>
      <c r="BF12" s="504"/>
      <c r="BG12" s="504"/>
      <c r="BH12" s="504"/>
      <c r="BI12" s="504"/>
      <c r="BJ12" s="504"/>
      <c r="BK12" s="504"/>
      <c r="BL12" s="504"/>
      <c r="BM12" s="505"/>
      <c r="BN12" s="469">
        <v>179800</v>
      </c>
      <c r="BO12" s="470"/>
      <c r="BP12" s="470"/>
      <c r="BQ12" s="470"/>
      <c r="BR12" s="470"/>
      <c r="BS12" s="470"/>
      <c r="BT12" s="470"/>
      <c r="BU12" s="471"/>
      <c r="BV12" s="469">
        <v>218000</v>
      </c>
      <c r="BW12" s="470"/>
      <c r="BX12" s="470"/>
      <c r="BY12" s="470"/>
      <c r="BZ12" s="470"/>
      <c r="CA12" s="470"/>
      <c r="CB12" s="470"/>
      <c r="CC12" s="471"/>
      <c r="CD12" s="472" t="s">
        <v>134</v>
      </c>
      <c r="CE12" s="473"/>
      <c r="CF12" s="473"/>
      <c r="CG12" s="473"/>
      <c r="CH12" s="473"/>
      <c r="CI12" s="473"/>
      <c r="CJ12" s="473"/>
      <c r="CK12" s="473"/>
      <c r="CL12" s="473"/>
      <c r="CM12" s="473"/>
      <c r="CN12" s="473"/>
      <c r="CO12" s="473"/>
      <c r="CP12" s="473"/>
      <c r="CQ12" s="473"/>
      <c r="CR12" s="473"/>
      <c r="CS12" s="474"/>
      <c r="CT12" s="509" t="s">
        <v>127</v>
      </c>
      <c r="CU12" s="510"/>
      <c r="CV12" s="510"/>
      <c r="CW12" s="510"/>
      <c r="CX12" s="510"/>
      <c r="CY12" s="510"/>
      <c r="CZ12" s="510"/>
      <c r="DA12" s="511"/>
      <c r="DB12" s="509" t="s">
        <v>135</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136</v>
      </c>
      <c r="N13" s="561"/>
      <c r="O13" s="561"/>
      <c r="P13" s="561"/>
      <c r="Q13" s="562"/>
      <c r="R13" s="553">
        <v>7729</v>
      </c>
      <c r="S13" s="554"/>
      <c r="T13" s="554"/>
      <c r="U13" s="554"/>
      <c r="V13" s="555"/>
      <c r="W13" s="485" t="s">
        <v>137</v>
      </c>
      <c r="X13" s="486"/>
      <c r="Y13" s="486"/>
      <c r="Z13" s="486"/>
      <c r="AA13" s="486"/>
      <c r="AB13" s="476"/>
      <c r="AC13" s="520">
        <v>645</v>
      </c>
      <c r="AD13" s="521"/>
      <c r="AE13" s="521"/>
      <c r="AF13" s="521"/>
      <c r="AG13" s="563"/>
      <c r="AH13" s="520">
        <v>678</v>
      </c>
      <c r="AI13" s="521"/>
      <c r="AJ13" s="521"/>
      <c r="AK13" s="521"/>
      <c r="AL13" s="522"/>
      <c r="AM13" s="498" t="s">
        <v>138</v>
      </c>
      <c r="AN13" s="499"/>
      <c r="AO13" s="499"/>
      <c r="AP13" s="499"/>
      <c r="AQ13" s="499"/>
      <c r="AR13" s="499"/>
      <c r="AS13" s="499"/>
      <c r="AT13" s="500"/>
      <c r="AU13" s="501" t="s">
        <v>139</v>
      </c>
      <c r="AV13" s="502"/>
      <c r="AW13" s="502"/>
      <c r="AX13" s="502"/>
      <c r="AY13" s="503" t="s">
        <v>140</v>
      </c>
      <c r="AZ13" s="504"/>
      <c r="BA13" s="504"/>
      <c r="BB13" s="504"/>
      <c r="BC13" s="504"/>
      <c r="BD13" s="504"/>
      <c r="BE13" s="504"/>
      <c r="BF13" s="504"/>
      <c r="BG13" s="504"/>
      <c r="BH13" s="504"/>
      <c r="BI13" s="504"/>
      <c r="BJ13" s="504"/>
      <c r="BK13" s="504"/>
      <c r="BL13" s="504"/>
      <c r="BM13" s="505"/>
      <c r="BN13" s="469">
        <v>31578</v>
      </c>
      <c r="BO13" s="470"/>
      <c r="BP13" s="470"/>
      <c r="BQ13" s="470"/>
      <c r="BR13" s="470"/>
      <c r="BS13" s="470"/>
      <c r="BT13" s="470"/>
      <c r="BU13" s="471"/>
      <c r="BV13" s="469">
        <v>98130</v>
      </c>
      <c r="BW13" s="470"/>
      <c r="BX13" s="470"/>
      <c r="BY13" s="470"/>
      <c r="BZ13" s="470"/>
      <c r="CA13" s="470"/>
      <c r="CB13" s="470"/>
      <c r="CC13" s="471"/>
      <c r="CD13" s="472" t="s">
        <v>141</v>
      </c>
      <c r="CE13" s="473"/>
      <c r="CF13" s="473"/>
      <c r="CG13" s="473"/>
      <c r="CH13" s="473"/>
      <c r="CI13" s="473"/>
      <c r="CJ13" s="473"/>
      <c r="CK13" s="473"/>
      <c r="CL13" s="473"/>
      <c r="CM13" s="473"/>
      <c r="CN13" s="473"/>
      <c r="CO13" s="473"/>
      <c r="CP13" s="473"/>
      <c r="CQ13" s="473"/>
      <c r="CR13" s="473"/>
      <c r="CS13" s="474"/>
      <c r="CT13" s="466">
        <v>6.7</v>
      </c>
      <c r="CU13" s="467"/>
      <c r="CV13" s="467"/>
      <c r="CW13" s="467"/>
      <c r="CX13" s="467"/>
      <c r="CY13" s="467"/>
      <c r="CZ13" s="467"/>
      <c r="DA13" s="468"/>
      <c r="DB13" s="466">
        <v>5.2</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142</v>
      </c>
      <c r="M14" s="551"/>
      <c r="N14" s="551"/>
      <c r="O14" s="551"/>
      <c r="P14" s="551"/>
      <c r="Q14" s="552"/>
      <c r="R14" s="553">
        <v>8007</v>
      </c>
      <c r="S14" s="554"/>
      <c r="T14" s="554"/>
      <c r="U14" s="554"/>
      <c r="V14" s="555"/>
      <c r="W14" s="459"/>
      <c r="X14" s="460"/>
      <c r="Y14" s="460"/>
      <c r="Z14" s="460"/>
      <c r="AA14" s="460"/>
      <c r="AB14" s="449"/>
      <c r="AC14" s="556">
        <v>14.8</v>
      </c>
      <c r="AD14" s="557"/>
      <c r="AE14" s="557"/>
      <c r="AF14" s="557"/>
      <c r="AG14" s="558"/>
      <c r="AH14" s="556">
        <v>14.9</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143</v>
      </c>
      <c r="CE14" s="565"/>
      <c r="CF14" s="565"/>
      <c r="CG14" s="565"/>
      <c r="CH14" s="565"/>
      <c r="CI14" s="565"/>
      <c r="CJ14" s="565"/>
      <c r="CK14" s="565"/>
      <c r="CL14" s="565"/>
      <c r="CM14" s="565"/>
      <c r="CN14" s="565"/>
      <c r="CO14" s="565"/>
      <c r="CP14" s="565"/>
      <c r="CQ14" s="565"/>
      <c r="CR14" s="565"/>
      <c r="CS14" s="566"/>
      <c r="CT14" s="567">
        <v>11.3</v>
      </c>
      <c r="CU14" s="568"/>
      <c r="CV14" s="568"/>
      <c r="CW14" s="568"/>
      <c r="CX14" s="568"/>
      <c r="CY14" s="568"/>
      <c r="CZ14" s="568"/>
      <c r="DA14" s="569"/>
      <c r="DB14" s="567">
        <v>20.5</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144</v>
      </c>
      <c r="N15" s="561"/>
      <c r="O15" s="561"/>
      <c r="P15" s="561"/>
      <c r="Q15" s="562"/>
      <c r="R15" s="553">
        <v>7908</v>
      </c>
      <c r="S15" s="554"/>
      <c r="T15" s="554"/>
      <c r="U15" s="554"/>
      <c r="V15" s="555"/>
      <c r="W15" s="485" t="s">
        <v>145</v>
      </c>
      <c r="X15" s="486"/>
      <c r="Y15" s="486"/>
      <c r="Z15" s="486"/>
      <c r="AA15" s="486"/>
      <c r="AB15" s="476"/>
      <c r="AC15" s="520">
        <v>1485</v>
      </c>
      <c r="AD15" s="521"/>
      <c r="AE15" s="521"/>
      <c r="AF15" s="521"/>
      <c r="AG15" s="563"/>
      <c r="AH15" s="520">
        <v>1604</v>
      </c>
      <c r="AI15" s="521"/>
      <c r="AJ15" s="521"/>
      <c r="AK15" s="521"/>
      <c r="AL15" s="522"/>
      <c r="AM15" s="498"/>
      <c r="AN15" s="499"/>
      <c r="AO15" s="499"/>
      <c r="AP15" s="499"/>
      <c r="AQ15" s="499"/>
      <c r="AR15" s="499"/>
      <c r="AS15" s="499"/>
      <c r="AT15" s="500"/>
      <c r="AU15" s="501"/>
      <c r="AV15" s="502"/>
      <c r="AW15" s="502"/>
      <c r="AX15" s="502"/>
      <c r="AY15" s="429" t="s">
        <v>146</v>
      </c>
      <c r="AZ15" s="430"/>
      <c r="BA15" s="430"/>
      <c r="BB15" s="430"/>
      <c r="BC15" s="430"/>
      <c r="BD15" s="430"/>
      <c r="BE15" s="430"/>
      <c r="BF15" s="430"/>
      <c r="BG15" s="430"/>
      <c r="BH15" s="430"/>
      <c r="BI15" s="430"/>
      <c r="BJ15" s="430"/>
      <c r="BK15" s="430"/>
      <c r="BL15" s="430"/>
      <c r="BM15" s="431"/>
      <c r="BN15" s="432">
        <v>868891</v>
      </c>
      <c r="BO15" s="433"/>
      <c r="BP15" s="433"/>
      <c r="BQ15" s="433"/>
      <c r="BR15" s="433"/>
      <c r="BS15" s="433"/>
      <c r="BT15" s="433"/>
      <c r="BU15" s="434"/>
      <c r="BV15" s="432">
        <v>804407</v>
      </c>
      <c r="BW15" s="433"/>
      <c r="BX15" s="433"/>
      <c r="BY15" s="433"/>
      <c r="BZ15" s="433"/>
      <c r="CA15" s="433"/>
      <c r="CB15" s="433"/>
      <c r="CC15" s="434"/>
      <c r="CD15" s="570" t="s">
        <v>147</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148</v>
      </c>
      <c r="M16" s="581"/>
      <c r="N16" s="581"/>
      <c r="O16" s="581"/>
      <c r="P16" s="581"/>
      <c r="Q16" s="582"/>
      <c r="R16" s="573" t="s">
        <v>149</v>
      </c>
      <c r="S16" s="574"/>
      <c r="T16" s="574"/>
      <c r="U16" s="574"/>
      <c r="V16" s="575"/>
      <c r="W16" s="459"/>
      <c r="X16" s="460"/>
      <c r="Y16" s="460"/>
      <c r="Z16" s="460"/>
      <c r="AA16" s="460"/>
      <c r="AB16" s="449"/>
      <c r="AC16" s="556">
        <v>34</v>
      </c>
      <c r="AD16" s="557"/>
      <c r="AE16" s="557"/>
      <c r="AF16" s="557"/>
      <c r="AG16" s="558"/>
      <c r="AH16" s="556">
        <v>35.299999999999997</v>
      </c>
      <c r="AI16" s="557"/>
      <c r="AJ16" s="557"/>
      <c r="AK16" s="557"/>
      <c r="AL16" s="559"/>
      <c r="AM16" s="498"/>
      <c r="AN16" s="499"/>
      <c r="AO16" s="499"/>
      <c r="AP16" s="499"/>
      <c r="AQ16" s="499"/>
      <c r="AR16" s="499"/>
      <c r="AS16" s="499"/>
      <c r="AT16" s="500"/>
      <c r="AU16" s="501"/>
      <c r="AV16" s="502"/>
      <c r="AW16" s="502"/>
      <c r="AX16" s="502"/>
      <c r="AY16" s="503" t="s">
        <v>150</v>
      </c>
      <c r="AZ16" s="504"/>
      <c r="BA16" s="504"/>
      <c r="BB16" s="504"/>
      <c r="BC16" s="504"/>
      <c r="BD16" s="504"/>
      <c r="BE16" s="504"/>
      <c r="BF16" s="504"/>
      <c r="BG16" s="504"/>
      <c r="BH16" s="504"/>
      <c r="BI16" s="504"/>
      <c r="BJ16" s="504"/>
      <c r="BK16" s="504"/>
      <c r="BL16" s="504"/>
      <c r="BM16" s="505"/>
      <c r="BN16" s="469">
        <v>3051042</v>
      </c>
      <c r="BO16" s="470"/>
      <c r="BP16" s="470"/>
      <c r="BQ16" s="470"/>
      <c r="BR16" s="470"/>
      <c r="BS16" s="470"/>
      <c r="BT16" s="470"/>
      <c r="BU16" s="471"/>
      <c r="BV16" s="469">
        <v>2838979</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151</v>
      </c>
      <c r="N17" s="577"/>
      <c r="O17" s="577"/>
      <c r="P17" s="577"/>
      <c r="Q17" s="578"/>
      <c r="R17" s="573" t="s">
        <v>152</v>
      </c>
      <c r="S17" s="574"/>
      <c r="T17" s="574"/>
      <c r="U17" s="574"/>
      <c r="V17" s="575"/>
      <c r="W17" s="485" t="s">
        <v>153</v>
      </c>
      <c r="X17" s="486"/>
      <c r="Y17" s="486"/>
      <c r="Z17" s="486"/>
      <c r="AA17" s="486"/>
      <c r="AB17" s="476"/>
      <c r="AC17" s="520">
        <v>2237</v>
      </c>
      <c r="AD17" s="521"/>
      <c r="AE17" s="521"/>
      <c r="AF17" s="521"/>
      <c r="AG17" s="563"/>
      <c r="AH17" s="520">
        <v>2261</v>
      </c>
      <c r="AI17" s="521"/>
      <c r="AJ17" s="521"/>
      <c r="AK17" s="521"/>
      <c r="AL17" s="522"/>
      <c r="AM17" s="498"/>
      <c r="AN17" s="499"/>
      <c r="AO17" s="499"/>
      <c r="AP17" s="499"/>
      <c r="AQ17" s="499"/>
      <c r="AR17" s="499"/>
      <c r="AS17" s="499"/>
      <c r="AT17" s="500"/>
      <c r="AU17" s="501"/>
      <c r="AV17" s="502"/>
      <c r="AW17" s="502"/>
      <c r="AX17" s="502"/>
      <c r="AY17" s="503" t="s">
        <v>154</v>
      </c>
      <c r="AZ17" s="504"/>
      <c r="BA17" s="504"/>
      <c r="BB17" s="504"/>
      <c r="BC17" s="504"/>
      <c r="BD17" s="504"/>
      <c r="BE17" s="504"/>
      <c r="BF17" s="504"/>
      <c r="BG17" s="504"/>
      <c r="BH17" s="504"/>
      <c r="BI17" s="504"/>
      <c r="BJ17" s="504"/>
      <c r="BK17" s="504"/>
      <c r="BL17" s="504"/>
      <c r="BM17" s="505"/>
      <c r="BN17" s="469">
        <v>1075028</v>
      </c>
      <c r="BO17" s="470"/>
      <c r="BP17" s="470"/>
      <c r="BQ17" s="470"/>
      <c r="BR17" s="470"/>
      <c r="BS17" s="470"/>
      <c r="BT17" s="470"/>
      <c r="BU17" s="471"/>
      <c r="BV17" s="469">
        <v>1002892</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155</v>
      </c>
      <c r="C18" s="512"/>
      <c r="D18" s="512"/>
      <c r="E18" s="584"/>
      <c r="F18" s="584"/>
      <c r="G18" s="584"/>
      <c r="H18" s="584"/>
      <c r="I18" s="584"/>
      <c r="J18" s="584"/>
      <c r="K18" s="584"/>
      <c r="L18" s="585">
        <v>154.08000000000001</v>
      </c>
      <c r="M18" s="585"/>
      <c r="N18" s="585"/>
      <c r="O18" s="585"/>
      <c r="P18" s="585"/>
      <c r="Q18" s="585"/>
      <c r="R18" s="586"/>
      <c r="S18" s="586"/>
      <c r="T18" s="586"/>
      <c r="U18" s="586"/>
      <c r="V18" s="587"/>
      <c r="W18" s="487"/>
      <c r="X18" s="488"/>
      <c r="Y18" s="488"/>
      <c r="Z18" s="488"/>
      <c r="AA18" s="488"/>
      <c r="AB18" s="479"/>
      <c r="AC18" s="588">
        <v>51.2</v>
      </c>
      <c r="AD18" s="589"/>
      <c r="AE18" s="589"/>
      <c r="AF18" s="589"/>
      <c r="AG18" s="590"/>
      <c r="AH18" s="588">
        <v>49.8</v>
      </c>
      <c r="AI18" s="589"/>
      <c r="AJ18" s="589"/>
      <c r="AK18" s="589"/>
      <c r="AL18" s="591"/>
      <c r="AM18" s="498"/>
      <c r="AN18" s="499"/>
      <c r="AO18" s="499"/>
      <c r="AP18" s="499"/>
      <c r="AQ18" s="499"/>
      <c r="AR18" s="499"/>
      <c r="AS18" s="499"/>
      <c r="AT18" s="500"/>
      <c r="AU18" s="501"/>
      <c r="AV18" s="502"/>
      <c r="AW18" s="502"/>
      <c r="AX18" s="502"/>
      <c r="AY18" s="503" t="s">
        <v>156</v>
      </c>
      <c r="AZ18" s="504"/>
      <c r="BA18" s="504"/>
      <c r="BB18" s="504"/>
      <c r="BC18" s="504"/>
      <c r="BD18" s="504"/>
      <c r="BE18" s="504"/>
      <c r="BF18" s="504"/>
      <c r="BG18" s="504"/>
      <c r="BH18" s="504"/>
      <c r="BI18" s="504"/>
      <c r="BJ18" s="504"/>
      <c r="BK18" s="504"/>
      <c r="BL18" s="504"/>
      <c r="BM18" s="505"/>
      <c r="BN18" s="469">
        <v>2935847</v>
      </c>
      <c r="BO18" s="470"/>
      <c r="BP18" s="470"/>
      <c r="BQ18" s="470"/>
      <c r="BR18" s="470"/>
      <c r="BS18" s="470"/>
      <c r="BT18" s="470"/>
      <c r="BU18" s="471"/>
      <c r="BV18" s="469">
        <v>2706486</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157</v>
      </c>
      <c r="C19" s="512"/>
      <c r="D19" s="512"/>
      <c r="E19" s="584"/>
      <c r="F19" s="584"/>
      <c r="G19" s="584"/>
      <c r="H19" s="584"/>
      <c r="I19" s="584"/>
      <c r="J19" s="584"/>
      <c r="K19" s="584"/>
      <c r="L19" s="592">
        <v>50</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158</v>
      </c>
      <c r="AZ19" s="504"/>
      <c r="BA19" s="504"/>
      <c r="BB19" s="504"/>
      <c r="BC19" s="504"/>
      <c r="BD19" s="504"/>
      <c r="BE19" s="504"/>
      <c r="BF19" s="504"/>
      <c r="BG19" s="504"/>
      <c r="BH19" s="504"/>
      <c r="BI19" s="504"/>
      <c r="BJ19" s="504"/>
      <c r="BK19" s="504"/>
      <c r="BL19" s="504"/>
      <c r="BM19" s="505"/>
      <c r="BN19" s="469">
        <v>4402631</v>
      </c>
      <c r="BO19" s="470"/>
      <c r="BP19" s="470"/>
      <c r="BQ19" s="470"/>
      <c r="BR19" s="470"/>
      <c r="BS19" s="470"/>
      <c r="BT19" s="470"/>
      <c r="BU19" s="471"/>
      <c r="BV19" s="469">
        <v>3824227</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159</v>
      </c>
      <c r="C20" s="512"/>
      <c r="D20" s="512"/>
      <c r="E20" s="584"/>
      <c r="F20" s="584"/>
      <c r="G20" s="584"/>
      <c r="H20" s="584"/>
      <c r="I20" s="584"/>
      <c r="J20" s="584"/>
      <c r="K20" s="584"/>
      <c r="L20" s="592">
        <v>2543</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160</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161</v>
      </c>
      <c r="C22" s="607"/>
      <c r="D22" s="608"/>
      <c r="E22" s="481" t="s">
        <v>1</v>
      </c>
      <c r="F22" s="486"/>
      <c r="G22" s="486"/>
      <c r="H22" s="486"/>
      <c r="I22" s="486"/>
      <c r="J22" s="486"/>
      <c r="K22" s="476"/>
      <c r="L22" s="481" t="s">
        <v>162</v>
      </c>
      <c r="M22" s="486"/>
      <c r="N22" s="486"/>
      <c r="O22" s="486"/>
      <c r="P22" s="476"/>
      <c r="Q22" s="615" t="s">
        <v>163</v>
      </c>
      <c r="R22" s="616"/>
      <c r="S22" s="616"/>
      <c r="T22" s="616"/>
      <c r="U22" s="616"/>
      <c r="V22" s="617"/>
      <c r="W22" s="621" t="s">
        <v>164</v>
      </c>
      <c r="X22" s="607"/>
      <c r="Y22" s="608"/>
      <c r="Z22" s="481" t="s">
        <v>1</v>
      </c>
      <c r="AA22" s="486"/>
      <c r="AB22" s="486"/>
      <c r="AC22" s="486"/>
      <c r="AD22" s="486"/>
      <c r="AE22" s="486"/>
      <c r="AF22" s="486"/>
      <c r="AG22" s="476"/>
      <c r="AH22" s="634" t="s">
        <v>165</v>
      </c>
      <c r="AI22" s="486"/>
      <c r="AJ22" s="486"/>
      <c r="AK22" s="486"/>
      <c r="AL22" s="476"/>
      <c r="AM22" s="634" t="s">
        <v>166</v>
      </c>
      <c r="AN22" s="635"/>
      <c r="AO22" s="635"/>
      <c r="AP22" s="635"/>
      <c r="AQ22" s="635"/>
      <c r="AR22" s="636"/>
      <c r="AS22" s="615" t="s">
        <v>163</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167</v>
      </c>
      <c r="AZ23" s="430"/>
      <c r="BA23" s="430"/>
      <c r="BB23" s="430"/>
      <c r="BC23" s="430"/>
      <c r="BD23" s="430"/>
      <c r="BE23" s="430"/>
      <c r="BF23" s="430"/>
      <c r="BG23" s="430"/>
      <c r="BH23" s="430"/>
      <c r="BI23" s="430"/>
      <c r="BJ23" s="430"/>
      <c r="BK23" s="430"/>
      <c r="BL23" s="430"/>
      <c r="BM23" s="431"/>
      <c r="BN23" s="469">
        <v>5815210</v>
      </c>
      <c r="BO23" s="470"/>
      <c r="BP23" s="470"/>
      <c r="BQ23" s="470"/>
      <c r="BR23" s="470"/>
      <c r="BS23" s="470"/>
      <c r="BT23" s="470"/>
      <c r="BU23" s="471"/>
      <c r="BV23" s="469">
        <v>5978366</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168</v>
      </c>
      <c r="F24" s="499"/>
      <c r="G24" s="499"/>
      <c r="H24" s="499"/>
      <c r="I24" s="499"/>
      <c r="J24" s="499"/>
      <c r="K24" s="500"/>
      <c r="L24" s="520">
        <v>1</v>
      </c>
      <c r="M24" s="521"/>
      <c r="N24" s="521"/>
      <c r="O24" s="521"/>
      <c r="P24" s="563"/>
      <c r="Q24" s="520">
        <v>8200</v>
      </c>
      <c r="R24" s="521"/>
      <c r="S24" s="521"/>
      <c r="T24" s="521"/>
      <c r="U24" s="521"/>
      <c r="V24" s="563"/>
      <c r="W24" s="622"/>
      <c r="X24" s="610"/>
      <c r="Y24" s="611"/>
      <c r="Z24" s="519" t="s">
        <v>169</v>
      </c>
      <c r="AA24" s="499"/>
      <c r="AB24" s="499"/>
      <c r="AC24" s="499"/>
      <c r="AD24" s="499"/>
      <c r="AE24" s="499"/>
      <c r="AF24" s="499"/>
      <c r="AG24" s="500"/>
      <c r="AH24" s="520">
        <v>97</v>
      </c>
      <c r="AI24" s="521"/>
      <c r="AJ24" s="521"/>
      <c r="AK24" s="521"/>
      <c r="AL24" s="563"/>
      <c r="AM24" s="520">
        <v>294104</v>
      </c>
      <c r="AN24" s="521"/>
      <c r="AO24" s="521"/>
      <c r="AP24" s="521"/>
      <c r="AQ24" s="521"/>
      <c r="AR24" s="563"/>
      <c r="AS24" s="520">
        <v>3032</v>
      </c>
      <c r="AT24" s="521"/>
      <c r="AU24" s="521"/>
      <c r="AV24" s="521"/>
      <c r="AW24" s="521"/>
      <c r="AX24" s="522"/>
      <c r="AY24" s="642" t="s">
        <v>170</v>
      </c>
      <c r="AZ24" s="643"/>
      <c r="BA24" s="643"/>
      <c r="BB24" s="643"/>
      <c r="BC24" s="643"/>
      <c r="BD24" s="643"/>
      <c r="BE24" s="643"/>
      <c r="BF24" s="643"/>
      <c r="BG24" s="643"/>
      <c r="BH24" s="643"/>
      <c r="BI24" s="643"/>
      <c r="BJ24" s="643"/>
      <c r="BK24" s="643"/>
      <c r="BL24" s="643"/>
      <c r="BM24" s="644"/>
      <c r="BN24" s="469">
        <v>3862589</v>
      </c>
      <c r="BO24" s="470"/>
      <c r="BP24" s="470"/>
      <c r="BQ24" s="470"/>
      <c r="BR24" s="470"/>
      <c r="BS24" s="470"/>
      <c r="BT24" s="470"/>
      <c r="BU24" s="471"/>
      <c r="BV24" s="469">
        <v>3981523</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171</v>
      </c>
      <c r="F25" s="499"/>
      <c r="G25" s="499"/>
      <c r="H25" s="499"/>
      <c r="I25" s="499"/>
      <c r="J25" s="499"/>
      <c r="K25" s="500"/>
      <c r="L25" s="520">
        <v>1</v>
      </c>
      <c r="M25" s="521"/>
      <c r="N25" s="521"/>
      <c r="O25" s="521"/>
      <c r="P25" s="563"/>
      <c r="Q25" s="520">
        <v>6400</v>
      </c>
      <c r="R25" s="521"/>
      <c r="S25" s="521"/>
      <c r="T25" s="521"/>
      <c r="U25" s="521"/>
      <c r="V25" s="563"/>
      <c r="W25" s="622"/>
      <c r="X25" s="610"/>
      <c r="Y25" s="611"/>
      <c r="Z25" s="519" t="s">
        <v>172</v>
      </c>
      <c r="AA25" s="499"/>
      <c r="AB25" s="499"/>
      <c r="AC25" s="499"/>
      <c r="AD25" s="499"/>
      <c r="AE25" s="499"/>
      <c r="AF25" s="499"/>
      <c r="AG25" s="500"/>
      <c r="AH25" s="520" t="s">
        <v>173</v>
      </c>
      <c r="AI25" s="521"/>
      <c r="AJ25" s="521"/>
      <c r="AK25" s="521"/>
      <c r="AL25" s="563"/>
      <c r="AM25" s="520" t="s">
        <v>173</v>
      </c>
      <c r="AN25" s="521"/>
      <c r="AO25" s="521"/>
      <c r="AP25" s="521"/>
      <c r="AQ25" s="521"/>
      <c r="AR25" s="563"/>
      <c r="AS25" s="520" t="s">
        <v>173</v>
      </c>
      <c r="AT25" s="521"/>
      <c r="AU25" s="521"/>
      <c r="AV25" s="521"/>
      <c r="AW25" s="521"/>
      <c r="AX25" s="522"/>
      <c r="AY25" s="429" t="s">
        <v>174</v>
      </c>
      <c r="AZ25" s="430"/>
      <c r="BA25" s="430"/>
      <c r="BB25" s="430"/>
      <c r="BC25" s="430"/>
      <c r="BD25" s="430"/>
      <c r="BE25" s="430"/>
      <c r="BF25" s="430"/>
      <c r="BG25" s="430"/>
      <c r="BH25" s="430"/>
      <c r="BI25" s="430"/>
      <c r="BJ25" s="430"/>
      <c r="BK25" s="430"/>
      <c r="BL25" s="430"/>
      <c r="BM25" s="431"/>
      <c r="BN25" s="432">
        <v>575681</v>
      </c>
      <c r="BO25" s="433"/>
      <c r="BP25" s="433"/>
      <c r="BQ25" s="433"/>
      <c r="BR25" s="433"/>
      <c r="BS25" s="433"/>
      <c r="BT25" s="433"/>
      <c r="BU25" s="434"/>
      <c r="BV25" s="432">
        <v>245295</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175</v>
      </c>
      <c r="F26" s="499"/>
      <c r="G26" s="499"/>
      <c r="H26" s="499"/>
      <c r="I26" s="499"/>
      <c r="J26" s="499"/>
      <c r="K26" s="500"/>
      <c r="L26" s="520">
        <v>1</v>
      </c>
      <c r="M26" s="521"/>
      <c r="N26" s="521"/>
      <c r="O26" s="521"/>
      <c r="P26" s="563"/>
      <c r="Q26" s="520">
        <v>5750</v>
      </c>
      <c r="R26" s="521"/>
      <c r="S26" s="521"/>
      <c r="T26" s="521"/>
      <c r="U26" s="521"/>
      <c r="V26" s="563"/>
      <c r="W26" s="622"/>
      <c r="X26" s="610"/>
      <c r="Y26" s="611"/>
      <c r="Z26" s="519" t="s">
        <v>176</v>
      </c>
      <c r="AA26" s="632"/>
      <c r="AB26" s="632"/>
      <c r="AC26" s="632"/>
      <c r="AD26" s="632"/>
      <c r="AE26" s="632"/>
      <c r="AF26" s="632"/>
      <c r="AG26" s="633"/>
      <c r="AH26" s="520">
        <v>11</v>
      </c>
      <c r="AI26" s="521"/>
      <c r="AJ26" s="521"/>
      <c r="AK26" s="521"/>
      <c r="AL26" s="563"/>
      <c r="AM26" s="520">
        <v>33550</v>
      </c>
      <c r="AN26" s="521"/>
      <c r="AO26" s="521"/>
      <c r="AP26" s="521"/>
      <c r="AQ26" s="521"/>
      <c r="AR26" s="563"/>
      <c r="AS26" s="520">
        <v>3050</v>
      </c>
      <c r="AT26" s="521"/>
      <c r="AU26" s="521"/>
      <c r="AV26" s="521"/>
      <c r="AW26" s="521"/>
      <c r="AX26" s="522"/>
      <c r="AY26" s="472" t="s">
        <v>177</v>
      </c>
      <c r="AZ26" s="473"/>
      <c r="BA26" s="473"/>
      <c r="BB26" s="473"/>
      <c r="BC26" s="473"/>
      <c r="BD26" s="473"/>
      <c r="BE26" s="473"/>
      <c r="BF26" s="473"/>
      <c r="BG26" s="473"/>
      <c r="BH26" s="473"/>
      <c r="BI26" s="473"/>
      <c r="BJ26" s="473"/>
      <c r="BK26" s="473"/>
      <c r="BL26" s="473"/>
      <c r="BM26" s="474"/>
      <c r="BN26" s="469" t="s">
        <v>173</v>
      </c>
      <c r="BO26" s="470"/>
      <c r="BP26" s="470"/>
      <c r="BQ26" s="470"/>
      <c r="BR26" s="470"/>
      <c r="BS26" s="470"/>
      <c r="BT26" s="470"/>
      <c r="BU26" s="471"/>
      <c r="BV26" s="469" t="s">
        <v>173</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178</v>
      </c>
      <c r="F27" s="499"/>
      <c r="G27" s="499"/>
      <c r="H27" s="499"/>
      <c r="I27" s="499"/>
      <c r="J27" s="499"/>
      <c r="K27" s="500"/>
      <c r="L27" s="520">
        <v>1</v>
      </c>
      <c r="M27" s="521"/>
      <c r="N27" s="521"/>
      <c r="O27" s="521"/>
      <c r="P27" s="563"/>
      <c r="Q27" s="520">
        <v>3200</v>
      </c>
      <c r="R27" s="521"/>
      <c r="S27" s="521"/>
      <c r="T27" s="521"/>
      <c r="U27" s="521"/>
      <c r="V27" s="563"/>
      <c r="W27" s="622"/>
      <c r="X27" s="610"/>
      <c r="Y27" s="611"/>
      <c r="Z27" s="519" t="s">
        <v>179</v>
      </c>
      <c r="AA27" s="499"/>
      <c r="AB27" s="499"/>
      <c r="AC27" s="499"/>
      <c r="AD27" s="499"/>
      <c r="AE27" s="499"/>
      <c r="AF27" s="499"/>
      <c r="AG27" s="500"/>
      <c r="AH27" s="520">
        <v>1</v>
      </c>
      <c r="AI27" s="521"/>
      <c r="AJ27" s="521"/>
      <c r="AK27" s="521"/>
      <c r="AL27" s="563"/>
      <c r="AM27" s="520" t="s">
        <v>180</v>
      </c>
      <c r="AN27" s="521"/>
      <c r="AO27" s="521"/>
      <c r="AP27" s="521"/>
      <c r="AQ27" s="521"/>
      <c r="AR27" s="563"/>
      <c r="AS27" s="520" t="s">
        <v>180</v>
      </c>
      <c r="AT27" s="521"/>
      <c r="AU27" s="521"/>
      <c r="AV27" s="521"/>
      <c r="AW27" s="521"/>
      <c r="AX27" s="522"/>
      <c r="AY27" s="564" t="s">
        <v>181</v>
      </c>
      <c r="AZ27" s="565"/>
      <c r="BA27" s="565"/>
      <c r="BB27" s="565"/>
      <c r="BC27" s="565"/>
      <c r="BD27" s="565"/>
      <c r="BE27" s="565"/>
      <c r="BF27" s="565"/>
      <c r="BG27" s="565"/>
      <c r="BH27" s="565"/>
      <c r="BI27" s="565"/>
      <c r="BJ27" s="565"/>
      <c r="BK27" s="565"/>
      <c r="BL27" s="565"/>
      <c r="BM27" s="566"/>
      <c r="BN27" s="645">
        <v>182499</v>
      </c>
      <c r="BO27" s="646"/>
      <c r="BP27" s="646"/>
      <c r="BQ27" s="646"/>
      <c r="BR27" s="646"/>
      <c r="BS27" s="646"/>
      <c r="BT27" s="646"/>
      <c r="BU27" s="647"/>
      <c r="BV27" s="645">
        <v>182484</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182</v>
      </c>
      <c r="F28" s="499"/>
      <c r="G28" s="499"/>
      <c r="H28" s="499"/>
      <c r="I28" s="499"/>
      <c r="J28" s="499"/>
      <c r="K28" s="500"/>
      <c r="L28" s="520">
        <v>1</v>
      </c>
      <c r="M28" s="521"/>
      <c r="N28" s="521"/>
      <c r="O28" s="521"/>
      <c r="P28" s="563"/>
      <c r="Q28" s="520">
        <v>2700</v>
      </c>
      <c r="R28" s="521"/>
      <c r="S28" s="521"/>
      <c r="T28" s="521"/>
      <c r="U28" s="521"/>
      <c r="V28" s="563"/>
      <c r="W28" s="622"/>
      <c r="X28" s="610"/>
      <c r="Y28" s="611"/>
      <c r="Z28" s="519" t="s">
        <v>183</v>
      </c>
      <c r="AA28" s="499"/>
      <c r="AB28" s="499"/>
      <c r="AC28" s="499"/>
      <c r="AD28" s="499"/>
      <c r="AE28" s="499"/>
      <c r="AF28" s="499"/>
      <c r="AG28" s="500"/>
      <c r="AH28" s="520" t="s">
        <v>173</v>
      </c>
      <c r="AI28" s="521"/>
      <c r="AJ28" s="521"/>
      <c r="AK28" s="521"/>
      <c r="AL28" s="563"/>
      <c r="AM28" s="520" t="s">
        <v>173</v>
      </c>
      <c r="AN28" s="521"/>
      <c r="AO28" s="521"/>
      <c r="AP28" s="521"/>
      <c r="AQ28" s="521"/>
      <c r="AR28" s="563"/>
      <c r="AS28" s="520" t="s">
        <v>173</v>
      </c>
      <c r="AT28" s="521"/>
      <c r="AU28" s="521"/>
      <c r="AV28" s="521"/>
      <c r="AW28" s="521"/>
      <c r="AX28" s="522"/>
      <c r="AY28" s="648" t="s">
        <v>184</v>
      </c>
      <c r="AZ28" s="649"/>
      <c r="BA28" s="649"/>
      <c r="BB28" s="650"/>
      <c r="BC28" s="429" t="s">
        <v>47</v>
      </c>
      <c r="BD28" s="430"/>
      <c r="BE28" s="430"/>
      <c r="BF28" s="430"/>
      <c r="BG28" s="430"/>
      <c r="BH28" s="430"/>
      <c r="BI28" s="430"/>
      <c r="BJ28" s="430"/>
      <c r="BK28" s="430"/>
      <c r="BL28" s="430"/>
      <c r="BM28" s="431"/>
      <c r="BN28" s="432">
        <v>741912</v>
      </c>
      <c r="BO28" s="433"/>
      <c r="BP28" s="433"/>
      <c r="BQ28" s="433"/>
      <c r="BR28" s="433"/>
      <c r="BS28" s="433"/>
      <c r="BT28" s="433"/>
      <c r="BU28" s="434"/>
      <c r="BV28" s="432">
        <v>837600</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185</v>
      </c>
      <c r="F29" s="499"/>
      <c r="G29" s="499"/>
      <c r="H29" s="499"/>
      <c r="I29" s="499"/>
      <c r="J29" s="499"/>
      <c r="K29" s="500"/>
      <c r="L29" s="520">
        <v>9</v>
      </c>
      <c r="M29" s="521"/>
      <c r="N29" s="521"/>
      <c r="O29" s="521"/>
      <c r="P29" s="563"/>
      <c r="Q29" s="520">
        <v>2550</v>
      </c>
      <c r="R29" s="521"/>
      <c r="S29" s="521"/>
      <c r="T29" s="521"/>
      <c r="U29" s="521"/>
      <c r="V29" s="563"/>
      <c r="W29" s="623"/>
      <c r="X29" s="624"/>
      <c r="Y29" s="625"/>
      <c r="Z29" s="519" t="s">
        <v>186</v>
      </c>
      <c r="AA29" s="499"/>
      <c r="AB29" s="499"/>
      <c r="AC29" s="499"/>
      <c r="AD29" s="499"/>
      <c r="AE29" s="499"/>
      <c r="AF29" s="499"/>
      <c r="AG29" s="500"/>
      <c r="AH29" s="520">
        <v>98</v>
      </c>
      <c r="AI29" s="521"/>
      <c r="AJ29" s="521"/>
      <c r="AK29" s="521"/>
      <c r="AL29" s="563"/>
      <c r="AM29" s="520">
        <v>298216</v>
      </c>
      <c r="AN29" s="521"/>
      <c r="AO29" s="521"/>
      <c r="AP29" s="521"/>
      <c r="AQ29" s="521"/>
      <c r="AR29" s="563"/>
      <c r="AS29" s="520">
        <v>3043</v>
      </c>
      <c r="AT29" s="521"/>
      <c r="AU29" s="521"/>
      <c r="AV29" s="521"/>
      <c r="AW29" s="521"/>
      <c r="AX29" s="522"/>
      <c r="AY29" s="651"/>
      <c r="AZ29" s="652"/>
      <c r="BA29" s="652"/>
      <c r="BB29" s="653"/>
      <c r="BC29" s="503" t="s">
        <v>187</v>
      </c>
      <c r="BD29" s="504"/>
      <c r="BE29" s="504"/>
      <c r="BF29" s="504"/>
      <c r="BG29" s="504"/>
      <c r="BH29" s="504"/>
      <c r="BI29" s="504"/>
      <c r="BJ29" s="504"/>
      <c r="BK29" s="504"/>
      <c r="BL29" s="504"/>
      <c r="BM29" s="505"/>
      <c r="BN29" s="469">
        <v>144468</v>
      </c>
      <c r="BO29" s="470"/>
      <c r="BP29" s="470"/>
      <c r="BQ29" s="470"/>
      <c r="BR29" s="470"/>
      <c r="BS29" s="470"/>
      <c r="BT29" s="470"/>
      <c r="BU29" s="471"/>
      <c r="BV29" s="469">
        <v>136075</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188</v>
      </c>
      <c r="X30" s="630"/>
      <c r="Y30" s="630"/>
      <c r="Z30" s="630"/>
      <c r="AA30" s="630"/>
      <c r="AB30" s="630"/>
      <c r="AC30" s="630"/>
      <c r="AD30" s="630"/>
      <c r="AE30" s="630"/>
      <c r="AF30" s="630"/>
      <c r="AG30" s="631"/>
      <c r="AH30" s="588">
        <v>95.5</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49</v>
      </c>
      <c r="BD30" s="643"/>
      <c r="BE30" s="643"/>
      <c r="BF30" s="643"/>
      <c r="BG30" s="643"/>
      <c r="BH30" s="643"/>
      <c r="BI30" s="643"/>
      <c r="BJ30" s="643"/>
      <c r="BK30" s="643"/>
      <c r="BL30" s="643"/>
      <c r="BM30" s="644"/>
      <c r="BN30" s="645">
        <v>985051</v>
      </c>
      <c r="BO30" s="646"/>
      <c r="BP30" s="646"/>
      <c r="BQ30" s="646"/>
      <c r="BR30" s="646"/>
      <c r="BS30" s="646"/>
      <c r="BT30" s="646"/>
      <c r="BU30" s="647"/>
      <c r="BV30" s="645">
        <v>796318</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195</v>
      </c>
      <c r="D33" s="493"/>
      <c r="E33" s="458" t="s">
        <v>196</v>
      </c>
      <c r="F33" s="458"/>
      <c r="G33" s="458"/>
      <c r="H33" s="458"/>
      <c r="I33" s="458"/>
      <c r="J33" s="458"/>
      <c r="K33" s="458"/>
      <c r="L33" s="458"/>
      <c r="M33" s="458"/>
      <c r="N33" s="458"/>
      <c r="O33" s="458"/>
      <c r="P33" s="458"/>
      <c r="Q33" s="458"/>
      <c r="R33" s="458"/>
      <c r="S33" s="458"/>
      <c r="T33" s="216"/>
      <c r="U33" s="493" t="s">
        <v>195</v>
      </c>
      <c r="V33" s="493"/>
      <c r="W33" s="458" t="s">
        <v>196</v>
      </c>
      <c r="X33" s="458"/>
      <c r="Y33" s="458"/>
      <c r="Z33" s="458"/>
      <c r="AA33" s="458"/>
      <c r="AB33" s="458"/>
      <c r="AC33" s="458"/>
      <c r="AD33" s="458"/>
      <c r="AE33" s="458"/>
      <c r="AF33" s="458"/>
      <c r="AG33" s="458"/>
      <c r="AH33" s="458"/>
      <c r="AI33" s="458"/>
      <c r="AJ33" s="458"/>
      <c r="AK33" s="458"/>
      <c r="AL33" s="216"/>
      <c r="AM33" s="493" t="s">
        <v>195</v>
      </c>
      <c r="AN33" s="493"/>
      <c r="AO33" s="458" t="s">
        <v>196</v>
      </c>
      <c r="AP33" s="458"/>
      <c r="AQ33" s="458"/>
      <c r="AR33" s="458"/>
      <c r="AS33" s="458"/>
      <c r="AT33" s="458"/>
      <c r="AU33" s="458"/>
      <c r="AV33" s="458"/>
      <c r="AW33" s="458"/>
      <c r="AX33" s="458"/>
      <c r="AY33" s="458"/>
      <c r="AZ33" s="458"/>
      <c r="BA33" s="458"/>
      <c r="BB33" s="458"/>
      <c r="BC33" s="458"/>
      <c r="BD33" s="217"/>
      <c r="BE33" s="458" t="s">
        <v>197</v>
      </c>
      <c r="BF33" s="458"/>
      <c r="BG33" s="458" t="s">
        <v>198</v>
      </c>
      <c r="BH33" s="458"/>
      <c r="BI33" s="458"/>
      <c r="BJ33" s="458"/>
      <c r="BK33" s="458"/>
      <c r="BL33" s="458"/>
      <c r="BM33" s="458"/>
      <c r="BN33" s="458"/>
      <c r="BO33" s="458"/>
      <c r="BP33" s="458"/>
      <c r="BQ33" s="458"/>
      <c r="BR33" s="458"/>
      <c r="BS33" s="458"/>
      <c r="BT33" s="458"/>
      <c r="BU33" s="458"/>
      <c r="BV33" s="217"/>
      <c r="BW33" s="493" t="s">
        <v>197</v>
      </c>
      <c r="BX33" s="493"/>
      <c r="BY33" s="458" t="s">
        <v>199</v>
      </c>
      <c r="BZ33" s="458"/>
      <c r="CA33" s="458"/>
      <c r="CB33" s="458"/>
      <c r="CC33" s="458"/>
      <c r="CD33" s="458"/>
      <c r="CE33" s="458"/>
      <c r="CF33" s="458"/>
      <c r="CG33" s="458"/>
      <c r="CH33" s="458"/>
      <c r="CI33" s="458"/>
      <c r="CJ33" s="458"/>
      <c r="CK33" s="458"/>
      <c r="CL33" s="458"/>
      <c r="CM33" s="458"/>
      <c r="CN33" s="216"/>
      <c r="CO33" s="493" t="s">
        <v>195</v>
      </c>
      <c r="CP33" s="493"/>
      <c r="CQ33" s="458" t="s">
        <v>200</v>
      </c>
      <c r="CR33" s="458"/>
      <c r="CS33" s="458"/>
      <c r="CT33" s="458"/>
      <c r="CU33" s="458"/>
      <c r="CV33" s="458"/>
      <c r="CW33" s="458"/>
      <c r="CX33" s="458"/>
      <c r="CY33" s="458"/>
      <c r="CZ33" s="458"/>
      <c r="DA33" s="458"/>
      <c r="DB33" s="458"/>
      <c r="DC33" s="458"/>
      <c r="DD33" s="458"/>
      <c r="DE33" s="458"/>
      <c r="DF33" s="216"/>
      <c r="DG33" s="657" t="s">
        <v>201</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2</v>
      </c>
      <c r="V34" s="658"/>
      <c r="W34" s="659" t="str">
        <f>IF('各会計、関係団体の財政状況及び健全化判断比率'!B28="","",'各会計、関係団体の財政状況及び健全化判断比率'!B28)</f>
        <v>国民健康保険特別会計</v>
      </c>
      <c r="X34" s="659"/>
      <c r="Y34" s="659"/>
      <c r="Z34" s="659"/>
      <c r="AA34" s="659"/>
      <c r="AB34" s="659"/>
      <c r="AC34" s="659"/>
      <c r="AD34" s="659"/>
      <c r="AE34" s="659"/>
      <c r="AF34" s="659"/>
      <c r="AG34" s="659"/>
      <c r="AH34" s="659"/>
      <c r="AI34" s="659"/>
      <c r="AJ34" s="659"/>
      <c r="AK34" s="659"/>
      <c r="AL34" s="214"/>
      <c r="AM34" s="658">
        <f>IF(AO34="","",MAX(C34:D43,U34:V43)+1)</f>
        <v>6</v>
      </c>
      <c r="AN34" s="658"/>
      <c r="AO34" s="659" t="str">
        <f>IF('各会計、関係団体の財政状況及び健全化判断比率'!B32="","",'各会計、関係団体の財政状況及び健全化判断比率'!B32)</f>
        <v>水道事業会計</v>
      </c>
      <c r="AP34" s="659"/>
      <c r="AQ34" s="659"/>
      <c r="AR34" s="659"/>
      <c r="AS34" s="659"/>
      <c r="AT34" s="659"/>
      <c r="AU34" s="659"/>
      <c r="AV34" s="659"/>
      <c r="AW34" s="659"/>
      <c r="AX34" s="659"/>
      <c r="AY34" s="659"/>
      <c r="AZ34" s="659"/>
      <c r="BA34" s="659"/>
      <c r="BB34" s="659"/>
      <c r="BC34" s="659"/>
      <c r="BD34" s="214"/>
      <c r="BE34" s="658">
        <f>IF(BG34="","",MAX(C34:D43,U34:V43,AM34:AN43)+1)</f>
        <v>7</v>
      </c>
      <c r="BF34" s="658"/>
      <c r="BG34" s="659" t="str">
        <f>IF('各会計、関係団体の財政状況及び健全化判断比率'!B33="","",'各会計、関係団体の財政状況及び健全化判断比率'!B33)</f>
        <v>公共下水道事業特別会計</v>
      </c>
      <c r="BH34" s="659"/>
      <c r="BI34" s="659"/>
      <c r="BJ34" s="659"/>
      <c r="BK34" s="659"/>
      <c r="BL34" s="659"/>
      <c r="BM34" s="659"/>
      <c r="BN34" s="659"/>
      <c r="BO34" s="659"/>
      <c r="BP34" s="659"/>
      <c r="BQ34" s="659"/>
      <c r="BR34" s="659"/>
      <c r="BS34" s="659"/>
      <c r="BT34" s="659"/>
      <c r="BU34" s="659"/>
      <c r="BV34" s="214"/>
      <c r="BW34" s="658">
        <f>IF(BY34="","",MAX(C34:D43,U34:V43,AM34:AN43,BE34:BF43)+1)</f>
        <v>10</v>
      </c>
      <c r="BX34" s="658"/>
      <c r="BY34" s="659" t="str">
        <f>IF('各会計、関係団体の財政状況及び健全化判断比率'!B68="","",'各会計、関係団体の財政状況及び健全化判断比率'!B68)</f>
        <v>西村山広域行政事務組合（普通会計分）</v>
      </c>
      <c r="BZ34" s="659"/>
      <c r="CA34" s="659"/>
      <c r="CB34" s="659"/>
      <c r="CC34" s="659"/>
      <c r="CD34" s="659"/>
      <c r="CE34" s="659"/>
      <c r="CF34" s="659"/>
      <c r="CG34" s="659"/>
      <c r="CH34" s="659"/>
      <c r="CI34" s="659"/>
      <c r="CJ34" s="659"/>
      <c r="CK34" s="659"/>
      <c r="CL34" s="659"/>
      <c r="CM34" s="659"/>
      <c r="CN34" s="214"/>
      <c r="CO34" s="658">
        <f>IF(CQ34="","",MAX(C34:D43,U34:V43,AM34:AN43,BE34:BF43,BW34:BX43)+1)</f>
        <v>17</v>
      </c>
      <c r="CP34" s="658"/>
      <c r="CQ34" s="659" t="str">
        <f>IF('各会計、関係団体の財政状況及び健全化判断比率'!BS7="","",'各会計、関係団体の財政状況及び健全化判断比率'!BS7)</f>
        <v>大江町産業振興公社</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15">
      <c r="A35" s="187"/>
      <c r="B35" s="213"/>
      <c r="C35" s="658" t="str">
        <f>IF(E35="","",C34+1)</f>
        <v/>
      </c>
      <c r="D35" s="658"/>
      <c r="E35" s="659" t="str">
        <f>IF('各会計、関係団体の財政状況及び健全化判断比率'!B8="","",'各会計、関係団体の財政状況及び健全化判断比率'!B8)</f>
        <v/>
      </c>
      <c r="F35" s="659"/>
      <c r="G35" s="659"/>
      <c r="H35" s="659"/>
      <c r="I35" s="659"/>
      <c r="J35" s="659"/>
      <c r="K35" s="659"/>
      <c r="L35" s="659"/>
      <c r="M35" s="659"/>
      <c r="N35" s="659"/>
      <c r="O35" s="659"/>
      <c r="P35" s="659"/>
      <c r="Q35" s="659"/>
      <c r="R35" s="659"/>
      <c r="S35" s="659"/>
      <c r="T35" s="214"/>
      <c r="U35" s="658">
        <f>IF(W35="","",U34+1)</f>
        <v>3</v>
      </c>
      <c r="V35" s="658"/>
      <c r="W35" s="659" t="str">
        <f>IF('各会計、関係団体の財政状況及び健全化判断比率'!B29="","",'各会計、関係団体の財政状況及び健全化判断比率'!B29)</f>
        <v>介護保険特別会計</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f t="shared" ref="BE35:BE43" si="1">IF(BG35="","",BE34+1)</f>
        <v>8</v>
      </c>
      <c r="BF35" s="658"/>
      <c r="BG35" s="659" t="str">
        <f>IF('各会計、関係団体の財政状況及び健全化判断比率'!B34="","",'各会計、関係団体の財政状況及び健全化判断比率'!B34)</f>
        <v>農業集落排水事業特別会計</v>
      </c>
      <c r="BH35" s="659"/>
      <c r="BI35" s="659"/>
      <c r="BJ35" s="659"/>
      <c r="BK35" s="659"/>
      <c r="BL35" s="659"/>
      <c r="BM35" s="659"/>
      <c r="BN35" s="659"/>
      <c r="BO35" s="659"/>
      <c r="BP35" s="659"/>
      <c r="BQ35" s="659"/>
      <c r="BR35" s="659"/>
      <c r="BS35" s="659"/>
      <c r="BT35" s="659"/>
      <c r="BU35" s="659"/>
      <c r="BV35" s="214"/>
      <c r="BW35" s="658">
        <f t="shared" ref="BW35:BW43" si="2">IF(BY35="","",BW34+1)</f>
        <v>11</v>
      </c>
      <c r="BX35" s="658"/>
      <c r="BY35" s="659" t="str">
        <f>IF('各会計、関係団体の財政状況及び健全化判断比率'!B69="","",'各会計、関係団体の財政状況及び健全化判断比率'!B69)</f>
        <v>西村山広域行政事務組合（事業会計分）</v>
      </c>
      <c r="BZ35" s="659"/>
      <c r="CA35" s="659"/>
      <c r="CB35" s="659"/>
      <c r="CC35" s="659"/>
      <c r="CD35" s="659"/>
      <c r="CE35" s="659"/>
      <c r="CF35" s="659"/>
      <c r="CG35" s="659"/>
      <c r="CH35" s="659"/>
      <c r="CI35" s="659"/>
      <c r="CJ35" s="659"/>
      <c r="CK35" s="659"/>
      <c r="CL35" s="659"/>
      <c r="CM35" s="659"/>
      <c r="CN35" s="214"/>
      <c r="CO35" s="658" t="str">
        <f t="shared" ref="CO35:CO43" si="3">IF(CQ35="","",CO34+1)</f>
        <v/>
      </c>
      <c r="CP35" s="658"/>
      <c r="CQ35" s="659" t="str">
        <f>IF('各会計、関係団体の財政状況及び健全化判断比率'!BS8="","",'各会計、関係団体の財政状況及び健全化判断比率'!BS8)</f>
        <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4</v>
      </c>
      <c r="V36" s="658"/>
      <c r="W36" s="659" t="str">
        <f>IF('各会計、関係団体の財政状況及び健全化判断比率'!B30="","",'各会計、関係団体の財政状況及び健全化判断比率'!B30)</f>
        <v>後期高齢者医療特別会計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f t="shared" si="1"/>
        <v>9</v>
      </c>
      <c r="BF36" s="658"/>
      <c r="BG36" s="659" t="str">
        <f>IF('各会計、関係団体の財政状況及び健全化判断比率'!B35="","",'各会計、関係団体の財政状況及び健全化判断比率'!B35)</f>
        <v>宅地造成事業特別会計</v>
      </c>
      <c r="BH36" s="659"/>
      <c r="BI36" s="659"/>
      <c r="BJ36" s="659"/>
      <c r="BK36" s="659"/>
      <c r="BL36" s="659"/>
      <c r="BM36" s="659"/>
      <c r="BN36" s="659"/>
      <c r="BO36" s="659"/>
      <c r="BP36" s="659"/>
      <c r="BQ36" s="659"/>
      <c r="BR36" s="659"/>
      <c r="BS36" s="659"/>
      <c r="BT36" s="659"/>
      <c r="BU36" s="659"/>
      <c r="BV36" s="214"/>
      <c r="BW36" s="658">
        <f t="shared" si="2"/>
        <v>12</v>
      </c>
      <c r="BX36" s="658"/>
      <c r="BY36" s="659" t="str">
        <f>IF('各会計、関係団体の財政状況及び健全化判断比率'!B70="","",'各会計、関係団体の財政状況及び健全化判断比率'!B70)</f>
        <v>山形県消防補償等組合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f t="shared" si="4"/>
        <v>5</v>
      </c>
      <c r="V37" s="658"/>
      <c r="W37" s="659" t="str">
        <f>IF('各会計、関係団体の財政状況及び健全化判断比率'!B31="","",'各会計、関係団体の財政状況及び健全化判断比率'!B31)</f>
        <v>介護保険特別会計（介護サービス）</v>
      </c>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13</v>
      </c>
      <c r="BX37" s="658"/>
      <c r="BY37" s="659" t="str">
        <f>IF('各会計、関係団体の財政状況及び健全化判断比率'!B71="","",'各会計、関係団体の財政状況及び健全化判断比率'!B71)</f>
        <v>山形県自治会館管理組合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14</v>
      </c>
      <c r="BX38" s="658"/>
      <c r="BY38" s="659" t="str">
        <f>IF('各会計、関係団体の財政状況及び健全化判断比率'!B72="","",'各会計、関係団体の財政状況及び健全化判断比率'!B72)</f>
        <v>山形県市町村職員退職手当組合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15</v>
      </c>
      <c r="BX39" s="658"/>
      <c r="BY39" s="659" t="str">
        <f>IF('各会計、関係団体の財政状況及び健全化判断比率'!B73="","",'各会計、関係団体の財政状況及び健全化判断比率'!B73)</f>
        <v>山形県後期高齢者医療広域連合（普通会計分）</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16</v>
      </c>
      <c r="BX40" s="658"/>
      <c r="BY40" s="659" t="str">
        <f>IF('各会計、関係団体の財政状況及び健全化判断比率'!B74="","",'各会計、関係団体の財政状況及び健全化判断比率'!B74)</f>
        <v>山形県後期高齢者医療広域連合（事業会計分）</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t="str">
        <f t="shared" si="2"/>
        <v/>
      </c>
      <c r="BX41" s="658"/>
      <c r="BY41" s="659" t="str">
        <f>IF('各会計、関係団体の財政状況及び健全化判断比率'!B75="","",'各会計、関係団体の財政状況及び健全化判断比率'!B75)</f>
        <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t="str">
        <f t="shared" si="2"/>
        <v/>
      </c>
      <c r="BX42" s="658"/>
      <c r="BY42" s="659" t="str">
        <f>IF('各会計、関係団体の財政状況及び健全化判断比率'!B76="","",'各会計、関係団体の財政状況及び健全化判断比率'!B76)</f>
        <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206</v>
      </c>
    </row>
    <row r="50" spans="5:5" x14ac:dyDescent="0.15">
      <c r="E50" s="188" t="s">
        <v>207</v>
      </c>
    </row>
    <row r="51" spans="5:5" x14ac:dyDescent="0.15">
      <c r="E51" s="188" t="s">
        <v>208</v>
      </c>
    </row>
    <row r="52" spans="5:5" x14ac:dyDescent="0.15">
      <c r="E52" s="188" t="s">
        <v>209</v>
      </c>
    </row>
    <row r="53" spans="5:5" x14ac:dyDescent="0.15"/>
    <row r="54" spans="5:5" x14ac:dyDescent="0.15"/>
    <row r="55" spans="5:5" x14ac:dyDescent="0.15"/>
    <row r="56" spans="5:5" x14ac:dyDescent="0.15"/>
  </sheetData>
  <sheetProtection algorithmName="SHA-512" hashValue="XqebTFcbIAYYiyWfCJSxpOlgbLA7eXDuJOQLL71QRh99dOP5Ve3571abRiAfaPZf98GiSPdLKjDd/vlEuyVEPA==" saltValue="gjO+FzLtqeHV8TrOCNvbO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552</v>
      </c>
      <c r="G33" s="29" t="s">
        <v>553</v>
      </c>
      <c r="H33" s="29" t="s">
        <v>554</v>
      </c>
      <c r="I33" s="29" t="s">
        <v>555</v>
      </c>
      <c r="J33" s="30" t="s">
        <v>556</v>
      </c>
      <c r="K33" s="22"/>
      <c r="L33" s="22"/>
      <c r="M33" s="22"/>
      <c r="N33" s="22"/>
      <c r="O33" s="22"/>
      <c r="P33" s="22"/>
    </row>
    <row r="34" spans="1:16" ht="39" customHeight="1" x14ac:dyDescent="0.15">
      <c r="A34" s="22"/>
      <c r="B34" s="31"/>
      <c r="C34" s="1250" t="s">
        <v>559</v>
      </c>
      <c r="D34" s="1250"/>
      <c r="E34" s="1251"/>
      <c r="F34" s="32">
        <v>8.56</v>
      </c>
      <c r="G34" s="33">
        <v>8.68</v>
      </c>
      <c r="H34" s="33">
        <v>9.02</v>
      </c>
      <c r="I34" s="33">
        <v>9.08</v>
      </c>
      <c r="J34" s="34">
        <v>8.91</v>
      </c>
      <c r="K34" s="22"/>
      <c r="L34" s="22"/>
      <c r="M34" s="22"/>
      <c r="N34" s="22"/>
      <c r="O34" s="22"/>
      <c r="P34" s="22"/>
    </row>
    <row r="35" spans="1:16" ht="39" customHeight="1" x14ac:dyDescent="0.15">
      <c r="A35" s="22"/>
      <c r="B35" s="35"/>
      <c r="C35" s="1244" t="s">
        <v>560</v>
      </c>
      <c r="D35" s="1245"/>
      <c r="E35" s="1246"/>
      <c r="F35" s="36">
        <v>5.94</v>
      </c>
      <c r="G35" s="37">
        <v>6.94</v>
      </c>
      <c r="H35" s="37">
        <v>5.17</v>
      </c>
      <c r="I35" s="37">
        <v>5.34</v>
      </c>
      <c r="J35" s="38">
        <v>8.7799999999999994</v>
      </c>
      <c r="K35" s="22"/>
      <c r="L35" s="22"/>
      <c r="M35" s="22"/>
      <c r="N35" s="22"/>
      <c r="O35" s="22"/>
      <c r="P35" s="22"/>
    </row>
    <row r="36" spans="1:16" ht="39" customHeight="1" x14ac:dyDescent="0.15">
      <c r="A36" s="22"/>
      <c r="B36" s="35"/>
      <c r="C36" s="1244" t="s">
        <v>561</v>
      </c>
      <c r="D36" s="1245"/>
      <c r="E36" s="1246"/>
      <c r="F36" s="36">
        <v>1.32</v>
      </c>
      <c r="G36" s="37">
        <v>1.05</v>
      </c>
      <c r="H36" s="37">
        <v>1.78</v>
      </c>
      <c r="I36" s="37">
        <v>1.57</v>
      </c>
      <c r="J36" s="38">
        <v>1.76</v>
      </c>
      <c r="K36" s="22"/>
      <c r="L36" s="22"/>
      <c r="M36" s="22"/>
      <c r="N36" s="22"/>
      <c r="O36" s="22"/>
      <c r="P36" s="22"/>
    </row>
    <row r="37" spans="1:16" ht="39" customHeight="1" x14ac:dyDescent="0.15">
      <c r="A37" s="22"/>
      <c r="B37" s="35"/>
      <c r="C37" s="1244" t="s">
        <v>562</v>
      </c>
      <c r="D37" s="1245"/>
      <c r="E37" s="1246"/>
      <c r="F37" s="36">
        <v>0.72</v>
      </c>
      <c r="G37" s="37">
        <v>0.71</v>
      </c>
      <c r="H37" s="37">
        <v>0.87</v>
      </c>
      <c r="I37" s="37">
        <v>1.82</v>
      </c>
      <c r="J37" s="38">
        <v>1.47</v>
      </c>
      <c r="K37" s="22"/>
      <c r="L37" s="22"/>
      <c r="M37" s="22"/>
      <c r="N37" s="22"/>
      <c r="O37" s="22"/>
      <c r="P37" s="22"/>
    </row>
    <row r="38" spans="1:16" ht="39" customHeight="1" x14ac:dyDescent="0.15">
      <c r="A38" s="22"/>
      <c r="B38" s="35"/>
      <c r="C38" s="1244" t="s">
        <v>563</v>
      </c>
      <c r="D38" s="1245"/>
      <c r="E38" s="1246"/>
      <c r="F38" s="36">
        <v>2.4300000000000002</v>
      </c>
      <c r="G38" s="37">
        <v>2.36</v>
      </c>
      <c r="H38" s="37">
        <v>0.68</v>
      </c>
      <c r="I38" s="37">
        <v>1.62</v>
      </c>
      <c r="J38" s="38">
        <v>1.27</v>
      </c>
      <c r="K38" s="22"/>
      <c r="L38" s="22"/>
      <c r="M38" s="22"/>
      <c r="N38" s="22"/>
      <c r="O38" s="22"/>
      <c r="P38" s="22"/>
    </row>
    <row r="39" spans="1:16" ht="39" customHeight="1" x14ac:dyDescent="0.15">
      <c r="A39" s="22"/>
      <c r="B39" s="35"/>
      <c r="C39" s="1244" t="s">
        <v>564</v>
      </c>
      <c r="D39" s="1245"/>
      <c r="E39" s="1246"/>
      <c r="F39" s="36">
        <v>0.25</v>
      </c>
      <c r="G39" s="37">
        <v>0.15</v>
      </c>
      <c r="H39" s="37">
        <v>0.09</v>
      </c>
      <c r="I39" s="37">
        <v>0.08</v>
      </c>
      <c r="J39" s="38">
        <v>0.81</v>
      </c>
      <c r="K39" s="22"/>
      <c r="L39" s="22"/>
      <c r="M39" s="22"/>
      <c r="N39" s="22"/>
      <c r="O39" s="22"/>
      <c r="P39" s="22"/>
    </row>
    <row r="40" spans="1:16" ht="39" customHeight="1" x14ac:dyDescent="0.15">
      <c r="A40" s="22"/>
      <c r="B40" s="35"/>
      <c r="C40" s="1244" t="s">
        <v>565</v>
      </c>
      <c r="D40" s="1245"/>
      <c r="E40" s="1246"/>
      <c r="F40" s="36">
        <v>0.05</v>
      </c>
      <c r="G40" s="37">
        <v>0.04</v>
      </c>
      <c r="H40" s="37">
        <v>0.05</v>
      </c>
      <c r="I40" s="37">
        <v>0.06</v>
      </c>
      <c r="J40" s="38">
        <v>7.0000000000000007E-2</v>
      </c>
      <c r="K40" s="22"/>
      <c r="L40" s="22"/>
      <c r="M40" s="22"/>
      <c r="N40" s="22"/>
      <c r="O40" s="22"/>
      <c r="P40" s="22"/>
    </row>
    <row r="41" spans="1:16" ht="39" customHeight="1" x14ac:dyDescent="0.15">
      <c r="A41" s="22"/>
      <c r="B41" s="35"/>
      <c r="C41" s="1244" t="s">
        <v>566</v>
      </c>
      <c r="D41" s="1245"/>
      <c r="E41" s="1246"/>
      <c r="F41" s="36">
        <v>7.0000000000000007E-2</v>
      </c>
      <c r="G41" s="37">
        <v>7.0000000000000007E-2</v>
      </c>
      <c r="H41" s="37">
        <v>7.0000000000000007E-2</v>
      </c>
      <c r="I41" s="37">
        <v>0.06</v>
      </c>
      <c r="J41" s="38">
        <v>0.05</v>
      </c>
      <c r="K41" s="22"/>
      <c r="L41" s="22"/>
      <c r="M41" s="22"/>
      <c r="N41" s="22"/>
      <c r="O41" s="22"/>
      <c r="P41" s="22"/>
    </row>
    <row r="42" spans="1:16" ht="39" customHeight="1" x14ac:dyDescent="0.15">
      <c r="A42" s="22"/>
      <c r="B42" s="39"/>
      <c r="C42" s="1244" t="s">
        <v>567</v>
      </c>
      <c r="D42" s="1245"/>
      <c r="E42" s="1246"/>
      <c r="F42" s="36" t="s">
        <v>512</v>
      </c>
      <c r="G42" s="37" t="s">
        <v>512</v>
      </c>
      <c r="H42" s="37" t="s">
        <v>512</v>
      </c>
      <c r="I42" s="37" t="s">
        <v>512</v>
      </c>
      <c r="J42" s="38" t="s">
        <v>512</v>
      </c>
      <c r="K42" s="22"/>
      <c r="L42" s="22"/>
      <c r="M42" s="22"/>
      <c r="N42" s="22"/>
      <c r="O42" s="22"/>
      <c r="P42" s="22"/>
    </row>
    <row r="43" spans="1:16" ht="39" customHeight="1" thickBot="1" x14ac:dyDescent="0.2">
      <c r="A43" s="22"/>
      <c r="B43" s="40"/>
      <c r="C43" s="1247" t="s">
        <v>568</v>
      </c>
      <c r="D43" s="1248"/>
      <c r="E43" s="1249"/>
      <c r="F43" s="41">
        <v>0</v>
      </c>
      <c r="G43" s="42">
        <v>0</v>
      </c>
      <c r="H43" s="42">
        <v>0</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dq5xqRIoRGm59Zcj3nKs0UI16BJ1pbwcypjmQm9/9x8sI/LnPTP1dbsIC3GxBtH3J/Z9lzwQWVWsaxbd3dAtSw==" saltValue="EqbLaMT1Kaih8x7XmY0JR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15">
      <c r="A45" s="48"/>
      <c r="B45" s="1252" t="s">
        <v>10</v>
      </c>
      <c r="C45" s="1253"/>
      <c r="D45" s="58"/>
      <c r="E45" s="1258" t="s">
        <v>11</v>
      </c>
      <c r="F45" s="1258"/>
      <c r="G45" s="1258"/>
      <c r="H45" s="1258"/>
      <c r="I45" s="1258"/>
      <c r="J45" s="1259"/>
      <c r="K45" s="59">
        <v>430</v>
      </c>
      <c r="L45" s="60">
        <v>424</v>
      </c>
      <c r="M45" s="60">
        <v>463</v>
      </c>
      <c r="N45" s="60">
        <v>483</v>
      </c>
      <c r="O45" s="61">
        <v>581</v>
      </c>
      <c r="P45" s="48"/>
      <c r="Q45" s="48"/>
      <c r="R45" s="48"/>
      <c r="S45" s="48"/>
      <c r="T45" s="48"/>
      <c r="U45" s="48"/>
    </row>
    <row r="46" spans="1:21" ht="30.75" customHeight="1" x14ac:dyDescent="0.15">
      <c r="A46" s="48"/>
      <c r="B46" s="1254"/>
      <c r="C46" s="1255"/>
      <c r="D46" s="62"/>
      <c r="E46" s="1260" t="s">
        <v>12</v>
      </c>
      <c r="F46" s="1260"/>
      <c r="G46" s="1260"/>
      <c r="H46" s="1260"/>
      <c r="I46" s="1260"/>
      <c r="J46" s="1261"/>
      <c r="K46" s="63" t="s">
        <v>512</v>
      </c>
      <c r="L46" s="64" t="s">
        <v>512</v>
      </c>
      <c r="M46" s="64" t="s">
        <v>512</v>
      </c>
      <c r="N46" s="64" t="s">
        <v>512</v>
      </c>
      <c r="O46" s="65" t="s">
        <v>512</v>
      </c>
      <c r="P46" s="48"/>
      <c r="Q46" s="48"/>
      <c r="R46" s="48"/>
      <c r="S46" s="48"/>
      <c r="T46" s="48"/>
      <c r="U46" s="48"/>
    </row>
    <row r="47" spans="1:21" ht="30.75" customHeight="1" x14ac:dyDescent="0.15">
      <c r="A47" s="48"/>
      <c r="B47" s="1254"/>
      <c r="C47" s="1255"/>
      <c r="D47" s="62"/>
      <c r="E47" s="1260" t="s">
        <v>13</v>
      </c>
      <c r="F47" s="1260"/>
      <c r="G47" s="1260"/>
      <c r="H47" s="1260"/>
      <c r="I47" s="1260"/>
      <c r="J47" s="1261"/>
      <c r="K47" s="63" t="s">
        <v>512</v>
      </c>
      <c r="L47" s="64" t="s">
        <v>512</v>
      </c>
      <c r="M47" s="64" t="s">
        <v>512</v>
      </c>
      <c r="N47" s="64" t="s">
        <v>512</v>
      </c>
      <c r="O47" s="65" t="s">
        <v>512</v>
      </c>
      <c r="P47" s="48"/>
      <c r="Q47" s="48"/>
      <c r="R47" s="48"/>
      <c r="S47" s="48"/>
      <c r="T47" s="48"/>
      <c r="U47" s="48"/>
    </row>
    <row r="48" spans="1:21" ht="30.75" customHeight="1" x14ac:dyDescent="0.15">
      <c r="A48" s="48"/>
      <c r="B48" s="1254"/>
      <c r="C48" s="1255"/>
      <c r="D48" s="62"/>
      <c r="E48" s="1260" t="s">
        <v>14</v>
      </c>
      <c r="F48" s="1260"/>
      <c r="G48" s="1260"/>
      <c r="H48" s="1260"/>
      <c r="I48" s="1260"/>
      <c r="J48" s="1261"/>
      <c r="K48" s="63">
        <v>176</v>
      </c>
      <c r="L48" s="64">
        <v>178</v>
      </c>
      <c r="M48" s="64">
        <v>185</v>
      </c>
      <c r="N48" s="64">
        <v>185</v>
      </c>
      <c r="O48" s="65">
        <v>186</v>
      </c>
      <c r="P48" s="48"/>
      <c r="Q48" s="48"/>
      <c r="R48" s="48"/>
      <c r="S48" s="48"/>
      <c r="T48" s="48"/>
      <c r="U48" s="48"/>
    </row>
    <row r="49" spans="1:21" ht="30.75" customHeight="1" x14ac:dyDescent="0.15">
      <c r="A49" s="48"/>
      <c r="B49" s="1254"/>
      <c r="C49" s="1255"/>
      <c r="D49" s="62"/>
      <c r="E49" s="1260" t="s">
        <v>15</v>
      </c>
      <c r="F49" s="1260"/>
      <c r="G49" s="1260"/>
      <c r="H49" s="1260"/>
      <c r="I49" s="1260"/>
      <c r="J49" s="1261"/>
      <c r="K49" s="63">
        <v>7</v>
      </c>
      <c r="L49" s="64">
        <v>7</v>
      </c>
      <c r="M49" s="64">
        <v>6</v>
      </c>
      <c r="N49" s="64">
        <v>22</v>
      </c>
      <c r="O49" s="65">
        <v>22</v>
      </c>
      <c r="P49" s="48"/>
      <c r="Q49" s="48"/>
      <c r="R49" s="48"/>
      <c r="S49" s="48"/>
      <c r="T49" s="48"/>
      <c r="U49" s="48"/>
    </row>
    <row r="50" spans="1:21" ht="30.75" customHeight="1" x14ac:dyDescent="0.15">
      <c r="A50" s="48"/>
      <c r="B50" s="1254"/>
      <c r="C50" s="1255"/>
      <c r="D50" s="62"/>
      <c r="E50" s="1260" t="s">
        <v>16</v>
      </c>
      <c r="F50" s="1260"/>
      <c r="G50" s="1260"/>
      <c r="H50" s="1260"/>
      <c r="I50" s="1260"/>
      <c r="J50" s="1261"/>
      <c r="K50" s="63" t="s">
        <v>512</v>
      </c>
      <c r="L50" s="64" t="s">
        <v>512</v>
      </c>
      <c r="M50" s="64" t="s">
        <v>512</v>
      </c>
      <c r="N50" s="64" t="s">
        <v>512</v>
      </c>
      <c r="O50" s="65" t="s">
        <v>512</v>
      </c>
      <c r="P50" s="48"/>
      <c r="Q50" s="48"/>
      <c r="R50" s="48"/>
      <c r="S50" s="48"/>
      <c r="T50" s="48"/>
      <c r="U50" s="48"/>
    </row>
    <row r="51" spans="1:21" ht="30.75" customHeight="1" x14ac:dyDescent="0.15">
      <c r="A51" s="48"/>
      <c r="B51" s="1256"/>
      <c r="C51" s="1257"/>
      <c r="D51" s="66"/>
      <c r="E51" s="1260" t="s">
        <v>17</v>
      </c>
      <c r="F51" s="1260"/>
      <c r="G51" s="1260"/>
      <c r="H51" s="1260"/>
      <c r="I51" s="1260"/>
      <c r="J51" s="1261"/>
      <c r="K51" s="63">
        <v>0</v>
      </c>
      <c r="L51" s="64">
        <v>0</v>
      </c>
      <c r="M51" s="64" t="s">
        <v>512</v>
      </c>
      <c r="N51" s="64">
        <v>0</v>
      </c>
      <c r="O51" s="65" t="s">
        <v>512</v>
      </c>
      <c r="P51" s="48"/>
      <c r="Q51" s="48"/>
      <c r="R51" s="48"/>
      <c r="S51" s="48"/>
      <c r="T51" s="48"/>
      <c r="U51" s="48"/>
    </row>
    <row r="52" spans="1:21" ht="30.75" customHeight="1" x14ac:dyDescent="0.15">
      <c r="A52" s="48"/>
      <c r="B52" s="1262" t="s">
        <v>18</v>
      </c>
      <c r="C52" s="1263"/>
      <c r="D52" s="66"/>
      <c r="E52" s="1260" t="s">
        <v>19</v>
      </c>
      <c r="F52" s="1260"/>
      <c r="G52" s="1260"/>
      <c r="H52" s="1260"/>
      <c r="I52" s="1260"/>
      <c r="J52" s="1261"/>
      <c r="K52" s="63">
        <v>513</v>
      </c>
      <c r="L52" s="64">
        <v>507</v>
      </c>
      <c r="M52" s="64">
        <v>514</v>
      </c>
      <c r="N52" s="64">
        <v>520</v>
      </c>
      <c r="O52" s="65">
        <v>553</v>
      </c>
      <c r="P52" s="48"/>
      <c r="Q52" s="48"/>
      <c r="R52" s="48"/>
      <c r="S52" s="48"/>
      <c r="T52" s="48"/>
      <c r="U52" s="48"/>
    </row>
    <row r="53" spans="1:21" ht="30.75" customHeight="1" thickBot="1" x14ac:dyDescent="0.2">
      <c r="A53" s="48"/>
      <c r="B53" s="1264" t="s">
        <v>20</v>
      </c>
      <c r="C53" s="1265"/>
      <c r="D53" s="67"/>
      <c r="E53" s="1266" t="s">
        <v>21</v>
      </c>
      <c r="F53" s="1266"/>
      <c r="G53" s="1266"/>
      <c r="H53" s="1266"/>
      <c r="I53" s="1266"/>
      <c r="J53" s="1267"/>
      <c r="K53" s="68">
        <v>100</v>
      </c>
      <c r="L53" s="69">
        <v>102</v>
      </c>
      <c r="M53" s="69">
        <v>140</v>
      </c>
      <c r="N53" s="69">
        <v>170</v>
      </c>
      <c r="O53" s="70">
        <v>236</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569</v>
      </c>
      <c r="P55" s="48"/>
      <c r="Q55" s="48"/>
      <c r="R55" s="48"/>
      <c r="S55" s="48"/>
      <c r="T55" s="48"/>
      <c r="U55" s="48"/>
    </row>
    <row r="56" spans="1:21" ht="31.5" customHeight="1" thickBot="1" x14ac:dyDescent="0.2">
      <c r="A56" s="48"/>
      <c r="B56" s="76"/>
      <c r="C56" s="77"/>
      <c r="D56" s="77"/>
      <c r="E56" s="78"/>
      <c r="F56" s="78"/>
      <c r="G56" s="78"/>
      <c r="H56" s="78"/>
      <c r="I56" s="78"/>
      <c r="J56" s="79" t="s">
        <v>2</v>
      </c>
      <c r="K56" s="80" t="s">
        <v>570</v>
      </c>
      <c r="L56" s="81" t="s">
        <v>571</v>
      </c>
      <c r="M56" s="81" t="s">
        <v>572</v>
      </c>
      <c r="N56" s="81" t="s">
        <v>573</v>
      </c>
      <c r="O56" s="82" t="s">
        <v>574</v>
      </c>
      <c r="P56" s="48"/>
      <c r="Q56" s="48"/>
      <c r="R56" s="48"/>
      <c r="S56" s="48"/>
      <c r="T56" s="48"/>
      <c r="U56" s="48"/>
    </row>
    <row r="57" spans="1:21" ht="31.5" customHeight="1" x14ac:dyDescent="0.15">
      <c r="B57" s="1268" t="s">
        <v>24</v>
      </c>
      <c r="C57" s="1269"/>
      <c r="D57" s="1272" t="s">
        <v>25</v>
      </c>
      <c r="E57" s="1273"/>
      <c r="F57" s="1273"/>
      <c r="G57" s="1273"/>
      <c r="H57" s="1273"/>
      <c r="I57" s="1273"/>
      <c r="J57" s="1274"/>
      <c r="K57" s="83" t="s">
        <v>592</v>
      </c>
      <c r="L57" s="84" t="s">
        <v>512</v>
      </c>
      <c r="M57" s="84" t="s">
        <v>512</v>
      </c>
      <c r="N57" s="84" t="s">
        <v>512</v>
      </c>
      <c r="O57" s="85" t="s">
        <v>512</v>
      </c>
    </row>
    <row r="58" spans="1:21" ht="31.5" customHeight="1" thickBot="1" x14ac:dyDescent="0.2">
      <c r="B58" s="1270"/>
      <c r="C58" s="1271"/>
      <c r="D58" s="1275" t="s">
        <v>26</v>
      </c>
      <c r="E58" s="1276"/>
      <c r="F58" s="1276"/>
      <c r="G58" s="1276"/>
      <c r="H58" s="1276"/>
      <c r="I58" s="1276"/>
      <c r="J58" s="1277"/>
      <c r="K58" s="86" t="s">
        <v>512</v>
      </c>
      <c r="L58" s="87" t="s">
        <v>512</v>
      </c>
      <c r="M58" s="87" t="s">
        <v>512</v>
      </c>
      <c r="N58" s="87" t="s">
        <v>512</v>
      </c>
      <c r="O58" s="88" t="s">
        <v>512</v>
      </c>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3fWenY1yDys02u7n7LwR7LgBCNguPWFa73eZ4DEFaTa1q6kgtcFK5yntqFQ12qZQWpn3jZ15kdkZVCufeYSbAw==" saltValue="4nDgDjfsMEI5OpLEQOtH6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85" zoomScaleNormal="85"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552</v>
      </c>
      <c r="J40" s="100" t="s">
        <v>553</v>
      </c>
      <c r="K40" s="100" t="s">
        <v>554</v>
      </c>
      <c r="L40" s="100" t="s">
        <v>555</v>
      </c>
      <c r="M40" s="101" t="s">
        <v>556</v>
      </c>
    </row>
    <row r="41" spans="2:13" ht="27.75" customHeight="1" x14ac:dyDescent="0.15">
      <c r="B41" s="1278" t="s">
        <v>29</v>
      </c>
      <c r="C41" s="1279"/>
      <c r="D41" s="102"/>
      <c r="E41" s="1284" t="s">
        <v>30</v>
      </c>
      <c r="F41" s="1284"/>
      <c r="G41" s="1284"/>
      <c r="H41" s="1285"/>
      <c r="I41" s="103">
        <v>5651</v>
      </c>
      <c r="J41" s="104">
        <v>5935</v>
      </c>
      <c r="K41" s="104">
        <v>5911</v>
      </c>
      <c r="L41" s="104">
        <v>5978</v>
      </c>
      <c r="M41" s="105">
        <v>5815</v>
      </c>
    </row>
    <row r="42" spans="2:13" ht="27.75" customHeight="1" x14ac:dyDescent="0.15">
      <c r="B42" s="1280"/>
      <c r="C42" s="1281"/>
      <c r="D42" s="106"/>
      <c r="E42" s="1286" t="s">
        <v>31</v>
      </c>
      <c r="F42" s="1286"/>
      <c r="G42" s="1286"/>
      <c r="H42" s="1287"/>
      <c r="I42" s="107">
        <v>12</v>
      </c>
      <c r="J42" s="108" t="s">
        <v>512</v>
      </c>
      <c r="K42" s="108" t="s">
        <v>512</v>
      </c>
      <c r="L42" s="108" t="s">
        <v>512</v>
      </c>
      <c r="M42" s="109" t="s">
        <v>512</v>
      </c>
    </row>
    <row r="43" spans="2:13" ht="27.75" customHeight="1" x14ac:dyDescent="0.15">
      <c r="B43" s="1280"/>
      <c r="C43" s="1281"/>
      <c r="D43" s="106"/>
      <c r="E43" s="1286" t="s">
        <v>32</v>
      </c>
      <c r="F43" s="1286"/>
      <c r="G43" s="1286"/>
      <c r="H43" s="1287"/>
      <c r="I43" s="107">
        <v>2218</v>
      </c>
      <c r="J43" s="108">
        <v>2054</v>
      </c>
      <c r="K43" s="108">
        <v>1904</v>
      </c>
      <c r="L43" s="108">
        <v>1812</v>
      </c>
      <c r="M43" s="109">
        <v>1693</v>
      </c>
    </row>
    <row r="44" spans="2:13" ht="27.75" customHeight="1" x14ac:dyDescent="0.15">
      <c r="B44" s="1280"/>
      <c r="C44" s="1281"/>
      <c r="D44" s="106"/>
      <c r="E44" s="1286" t="s">
        <v>33</v>
      </c>
      <c r="F44" s="1286"/>
      <c r="G44" s="1286"/>
      <c r="H44" s="1287"/>
      <c r="I44" s="107">
        <v>150</v>
      </c>
      <c r="J44" s="108">
        <v>151</v>
      </c>
      <c r="K44" s="108">
        <v>145</v>
      </c>
      <c r="L44" s="108">
        <v>139</v>
      </c>
      <c r="M44" s="109">
        <v>120</v>
      </c>
    </row>
    <row r="45" spans="2:13" ht="27.75" customHeight="1" x14ac:dyDescent="0.15">
      <c r="B45" s="1280"/>
      <c r="C45" s="1281"/>
      <c r="D45" s="106"/>
      <c r="E45" s="1286" t="s">
        <v>34</v>
      </c>
      <c r="F45" s="1286"/>
      <c r="G45" s="1286"/>
      <c r="H45" s="1287"/>
      <c r="I45" s="107">
        <v>901</v>
      </c>
      <c r="J45" s="108">
        <v>890</v>
      </c>
      <c r="K45" s="108">
        <v>840</v>
      </c>
      <c r="L45" s="108">
        <v>819</v>
      </c>
      <c r="M45" s="109">
        <v>798</v>
      </c>
    </row>
    <row r="46" spans="2:13" ht="27.75" customHeight="1" x14ac:dyDescent="0.15">
      <c r="B46" s="1280"/>
      <c r="C46" s="1281"/>
      <c r="D46" s="110"/>
      <c r="E46" s="1286" t="s">
        <v>35</v>
      </c>
      <c r="F46" s="1286"/>
      <c r="G46" s="1286"/>
      <c r="H46" s="1287"/>
      <c r="I46" s="107" t="s">
        <v>512</v>
      </c>
      <c r="J46" s="108" t="s">
        <v>512</v>
      </c>
      <c r="K46" s="108" t="s">
        <v>512</v>
      </c>
      <c r="L46" s="108" t="s">
        <v>512</v>
      </c>
      <c r="M46" s="109" t="s">
        <v>512</v>
      </c>
    </row>
    <row r="47" spans="2:13" ht="27.75" customHeight="1" x14ac:dyDescent="0.15">
      <c r="B47" s="1280"/>
      <c r="C47" s="1281"/>
      <c r="D47" s="111"/>
      <c r="E47" s="1288" t="s">
        <v>36</v>
      </c>
      <c r="F47" s="1289"/>
      <c r="G47" s="1289"/>
      <c r="H47" s="1290"/>
      <c r="I47" s="107" t="s">
        <v>512</v>
      </c>
      <c r="J47" s="108" t="s">
        <v>512</v>
      </c>
      <c r="K47" s="108" t="s">
        <v>512</v>
      </c>
      <c r="L47" s="108" t="s">
        <v>512</v>
      </c>
      <c r="M47" s="109" t="s">
        <v>512</v>
      </c>
    </row>
    <row r="48" spans="2:13" ht="27.75" customHeight="1" x14ac:dyDescent="0.15">
      <c r="B48" s="1280"/>
      <c r="C48" s="1281"/>
      <c r="D48" s="106"/>
      <c r="E48" s="1286" t="s">
        <v>37</v>
      </c>
      <c r="F48" s="1286"/>
      <c r="G48" s="1286"/>
      <c r="H48" s="1287"/>
      <c r="I48" s="107" t="s">
        <v>512</v>
      </c>
      <c r="J48" s="108" t="s">
        <v>512</v>
      </c>
      <c r="K48" s="108" t="s">
        <v>512</v>
      </c>
      <c r="L48" s="108" t="s">
        <v>512</v>
      </c>
      <c r="M48" s="109" t="s">
        <v>512</v>
      </c>
    </row>
    <row r="49" spans="2:13" ht="27.75" customHeight="1" x14ac:dyDescent="0.15">
      <c r="B49" s="1282"/>
      <c r="C49" s="1283"/>
      <c r="D49" s="106"/>
      <c r="E49" s="1286" t="s">
        <v>38</v>
      </c>
      <c r="F49" s="1286"/>
      <c r="G49" s="1286"/>
      <c r="H49" s="1287"/>
      <c r="I49" s="107" t="s">
        <v>512</v>
      </c>
      <c r="J49" s="108" t="s">
        <v>512</v>
      </c>
      <c r="K49" s="108" t="s">
        <v>512</v>
      </c>
      <c r="L49" s="108" t="s">
        <v>512</v>
      </c>
      <c r="M49" s="109" t="s">
        <v>512</v>
      </c>
    </row>
    <row r="50" spans="2:13" ht="27.75" customHeight="1" x14ac:dyDescent="0.15">
      <c r="B50" s="1291" t="s">
        <v>39</v>
      </c>
      <c r="C50" s="1292"/>
      <c r="D50" s="112"/>
      <c r="E50" s="1286" t="s">
        <v>40</v>
      </c>
      <c r="F50" s="1286"/>
      <c r="G50" s="1286"/>
      <c r="H50" s="1287"/>
      <c r="I50" s="107">
        <v>1905</v>
      </c>
      <c r="J50" s="108">
        <v>1982</v>
      </c>
      <c r="K50" s="108">
        <v>2102</v>
      </c>
      <c r="L50" s="108">
        <v>2321</v>
      </c>
      <c r="M50" s="109">
        <v>2402</v>
      </c>
    </row>
    <row r="51" spans="2:13" ht="27.75" customHeight="1" x14ac:dyDescent="0.15">
      <c r="B51" s="1280"/>
      <c r="C51" s="1281"/>
      <c r="D51" s="106"/>
      <c r="E51" s="1286" t="s">
        <v>41</v>
      </c>
      <c r="F51" s="1286"/>
      <c r="G51" s="1286"/>
      <c r="H51" s="1287"/>
      <c r="I51" s="107">
        <v>243</v>
      </c>
      <c r="J51" s="108">
        <v>220</v>
      </c>
      <c r="K51" s="108">
        <v>213</v>
      </c>
      <c r="L51" s="108">
        <v>260</v>
      </c>
      <c r="M51" s="109">
        <v>244</v>
      </c>
    </row>
    <row r="52" spans="2:13" ht="27.75" customHeight="1" x14ac:dyDescent="0.15">
      <c r="B52" s="1282"/>
      <c r="C52" s="1283"/>
      <c r="D52" s="106"/>
      <c r="E52" s="1286" t="s">
        <v>42</v>
      </c>
      <c r="F52" s="1286"/>
      <c r="G52" s="1286"/>
      <c r="H52" s="1287"/>
      <c r="I52" s="107">
        <v>5760</v>
      </c>
      <c r="J52" s="108">
        <v>5832</v>
      </c>
      <c r="K52" s="108">
        <v>5712</v>
      </c>
      <c r="L52" s="108">
        <v>5625</v>
      </c>
      <c r="M52" s="109">
        <v>5457</v>
      </c>
    </row>
    <row r="53" spans="2:13" ht="27.75" customHeight="1" thickBot="1" x14ac:dyDescent="0.2">
      <c r="B53" s="1293" t="s">
        <v>43</v>
      </c>
      <c r="C53" s="1294"/>
      <c r="D53" s="113"/>
      <c r="E53" s="1295" t="s">
        <v>44</v>
      </c>
      <c r="F53" s="1295"/>
      <c r="G53" s="1295"/>
      <c r="H53" s="1296"/>
      <c r="I53" s="114">
        <v>1024</v>
      </c>
      <c r="J53" s="115">
        <v>996</v>
      </c>
      <c r="K53" s="115">
        <v>772</v>
      </c>
      <c r="L53" s="115">
        <v>543</v>
      </c>
      <c r="M53" s="116">
        <v>322</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SQXYbZJtgq02b5ISbXUEvjnlzSToLTli90dbvvoY/r2S1n1Cp8JfiadUKGUwfxS0Apnt4ZfS+tjIp+MIbu9+w==" saltValue="TprOGpZY0+1I5LrYnBSlb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554</v>
      </c>
      <c r="G54" s="125" t="s">
        <v>555</v>
      </c>
      <c r="H54" s="126" t="s">
        <v>556</v>
      </c>
    </row>
    <row r="55" spans="2:8" ht="52.5" customHeight="1" x14ac:dyDescent="0.15">
      <c r="B55" s="127"/>
      <c r="C55" s="1305" t="s">
        <v>47</v>
      </c>
      <c r="D55" s="1305"/>
      <c r="E55" s="1306"/>
      <c r="F55" s="128">
        <v>745</v>
      </c>
      <c r="G55" s="128">
        <v>838</v>
      </c>
      <c r="H55" s="129">
        <v>742</v>
      </c>
    </row>
    <row r="56" spans="2:8" ht="52.5" customHeight="1" x14ac:dyDescent="0.15">
      <c r="B56" s="130"/>
      <c r="C56" s="1307" t="s">
        <v>48</v>
      </c>
      <c r="D56" s="1307"/>
      <c r="E56" s="1308"/>
      <c r="F56" s="131">
        <v>128</v>
      </c>
      <c r="G56" s="131">
        <v>136</v>
      </c>
      <c r="H56" s="132">
        <v>144</v>
      </c>
    </row>
    <row r="57" spans="2:8" ht="53.25" customHeight="1" x14ac:dyDescent="0.15">
      <c r="B57" s="130"/>
      <c r="C57" s="1309" t="s">
        <v>49</v>
      </c>
      <c r="D57" s="1309"/>
      <c r="E57" s="1310"/>
      <c r="F57" s="133">
        <v>673</v>
      </c>
      <c r="G57" s="133">
        <v>796</v>
      </c>
      <c r="H57" s="134">
        <v>985</v>
      </c>
    </row>
    <row r="58" spans="2:8" ht="45.75" customHeight="1" x14ac:dyDescent="0.15">
      <c r="B58" s="135"/>
      <c r="C58" s="1297" t="s">
        <v>587</v>
      </c>
      <c r="D58" s="1298"/>
      <c r="E58" s="1299"/>
      <c r="F58" s="136">
        <v>415</v>
      </c>
      <c r="G58" s="136">
        <v>455</v>
      </c>
      <c r="H58" s="137">
        <v>501</v>
      </c>
    </row>
    <row r="59" spans="2:8" ht="45.75" customHeight="1" x14ac:dyDescent="0.15">
      <c r="B59" s="135"/>
      <c r="C59" s="1297" t="s">
        <v>588</v>
      </c>
      <c r="D59" s="1298"/>
      <c r="E59" s="1299"/>
      <c r="F59" s="136">
        <v>97</v>
      </c>
      <c r="G59" s="136">
        <v>192</v>
      </c>
      <c r="H59" s="137">
        <v>263</v>
      </c>
    </row>
    <row r="60" spans="2:8" ht="45.75" customHeight="1" x14ac:dyDescent="0.15">
      <c r="B60" s="135"/>
      <c r="C60" s="1297" t="s">
        <v>589</v>
      </c>
      <c r="D60" s="1298"/>
      <c r="E60" s="1299"/>
      <c r="F60" s="136">
        <v>0</v>
      </c>
      <c r="G60" s="136">
        <v>0</v>
      </c>
      <c r="H60" s="137">
        <v>50</v>
      </c>
    </row>
    <row r="61" spans="2:8" ht="45.75" customHeight="1" x14ac:dyDescent="0.15">
      <c r="B61" s="135"/>
      <c r="C61" s="1297" t="s">
        <v>590</v>
      </c>
      <c r="D61" s="1298"/>
      <c r="E61" s="1299"/>
      <c r="F61" s="136">
        <v>50</v>
      </c>
      <c r="G61" s="136">
        <v>50</v>
      </c>
      <c r="H61" s="137">
        <v>50</v>
      </c>
    </row>
    <row r="62" spans="2:8" ht="45.75" customHeight="1" thickBot="1" x14ac:dyDescent="0.2">
      <c r="B62" s="138"/>
      <c r="C62" s="1300" t="s">
        <v>591</v>
      </c>
      <c r="D62" s="1301"/>
      <c r="E62" s="1302"/>
      <c r="F62" s="139">
        <v>30</v>
      </c>
      <c r="G62" s="139">
        <v>30</v>
      </c>
      <c r="H62" s="140">
        <v>30</v>
      </c>
    </row>
    <row r="63" spans="2:8" ht="52.5" customHeight="1" thickBot="1" x14ac:dyDescent="0.2">
      <c r="B63" s="141"/>
      <c r="C63" s="1303" t="s">
        <v>50</v>
      </c>
      <c r="D63" s="1303"/>
      <c r="E63" s="1304"/>
      <c r="F63" s="142">
        <v>1546</v>
      </c>
      <c r="G63" s="142">
        <v>1770</v>
      </c>
      <c r="H63" s="143">
        <v>1871</v>
      </c>
    </row>
    <row r="64" spans="2:8" ht="15" customHeight="1" x14ac:dyDescent="0.15"/>
  </sheetData>
  <sheetProtection algorithmName="SHA-512" hashValue="08F/Xpl4OHjLghbwgLE48+Q+tNo3xVQ8f+x05l5yOsvG245L5cm1H1qbuYTNDQcrBUDf5i4bDsaX4kZbi3JMkQ==" saltValue="f/nMGkyGhxv0n0SsxvJR2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60"/>
  <sheetViews>
    <sheetView showGridLines="0" zoomScale="85" zoomScaleNormal="85" zoomScaleSheetLayoutView="55" workbookViewId="0"/>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593</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593</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594</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595</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23" t="s">
        <v>596</v>
      </c>
      <c r="AO43" s="1324"/>
      <c r="AP43" s="1324"/>
      <c r="AQ43" s="1324"/>
      <c r="AR43" s="1324"/>
      <c r="AS43" s="1324"/>
      <c r="AT43" s="1324"/>
      <c r="AU43" s="1324"/>
      <c r="AV43" s="1324"/>
      <c r="AW43" s="1324"/>
      <c r="AX43" s="1324"/>
      <c r="AY43" s="1324"/>
      <c r="AZ43" s="1324"/>
      <c r="BA43" s="1324"/>
      <c r="BB43" s="1324"/>
      <c r="BC43" s="1324"/>
      <c r="BD43" s="1324"/>
      <c r="BE43" s="1324"/>
      <c r="BF43" s="1324"/>
      <c r="BG43" s="1324"/>
      <c r="BH43" s="1324"/>
      <c r="BI43" s="1324"/>
      <c r="BJ43" s="1324"/>
      <c r="BK43" s="1324"/>
      <c r="BL43" s="1324"/>
      <c r="BM43" s="1324"/>
      <c r="BN43" s="1324"/>
      <c r="BO43" s="1324"/>
      <c r="BP43" s="1324"/>
      <c r="BQ43" s="1324"/>
      <c r="BR43" s="1324"/>
      <c r="BS43" s="1324"/>
      <c r="BT43" s="1324"/>
      <c r="BU43" s="1324"/>
      <c r="BV43" s="1324"/>
      <c r="BW43" s="1324"/>
      <c r="BX43" s="1324"/>
      <c r="BY43" s="1324"/>
      <c r="BZ43" s="1324"/>
      <c r="CA43" s="1324"/>
      <c r="CB43" s="1324"/>
      <c r="CC43" s="1324"/>
      <c r="CD43" s="1324"/>
      <c r="CE43" s="1324"/>
      <c r="CF43" s="1324"/>
      <c r="CG43" s="1324"/>
      <c r="CH43" s="1324"/>
      <c r="CI43" s="1324"/>
      <c r="CJ43" s="1324"/>
      <c r="CK43" s="1324"/>
      <c r="CL43" s="1324"/>
      <c r="CM43" s="1324"/>
      <c r="CN43" s="1324"/>
      <c r="CO43" s="1324"/>
      <c r="CP43" s="1324"/>
      <c r="CQ43" s="1324"/>
      <c r="CR43" s="1324"/>
      <c r="CS43" s="1324"/>
      <c r="CT43" s="1324"/>
      <c r="CU43" s="1324"/>
      <c r="CV43" s="1324"/>
      <c r="CW43" s="1324"/>
      <c r="CX43" s="1324"/>
      <c r="CY43" s="1324"/>
      <c r="CZ43" s="1324"/>
      <c r="DA43" s="1324"/>
      <c r="DB43" s="1324"/>
      <c r="DC43" s="1325"/>
    </row>
    <row r="44" spans="2:109" x14ac:dyDescent="0.15">
      <c r="B44" s="397"/>
      <c r="AN44" s="1326"/>
      <c r="AO44" s="1327"/>
      <c r="AP44" s="1327"/>
      <c r="AQ44" s="1327"/>
      <c r="AR44" s="1327"/>
      <c r="AS44" s="1327"/>
      <c r="AT44" s="1327"/>
      <c r="AU44" s="1327"/>
      <c r="AV44" s="1327"/>
      <c r="AW44" s="1327"/>
      <c r="AX44" s="1327"/>
      <c r="AY44" s="1327"/>
      <c r="AZ44" s="1327"/>
      <c r="BA44" s="1327"/>
      <c r="BB44" s="1327"/>
      <c r="BC44" s="1327"/>
      <c r="BD44" s="1327"/>
      <c r="BE44" s="1327"/>
      <c r="BF44" s="1327"/>
      <c r="BG44" s="1327"/>
      <c r="BH44" s="1327"/>
      <c r="BI44" s="1327"/>
      <c r="BJ44" s="1327"/>
      <c r="BK44" s="1327"/>
      <c r="BL44" s="1327"/>
      <c r="BM44" s="1327"/>
      <c r="BN44" s="1327"/>
      <c r="BO44" s="1327"/>
      <c r="BP44" s="1327"/>
      <c r="BQ44" s="1327"/>
      <c r="BR44" s="1327"/>
      <c r="BS44" s="1327"/>
      <c r="BT44" s="1327"/>
      <c r="BU44" s="1327"/>
      <c r="BV44" s="1327"/>
      <c r="BW44" s="1327"/>
      <c r="BX44" s="1327"/>
      <c r="BY44" s="1327"/>
      <c r="BZ44" s="1327"/>
      <c r="CA44" s="1327"/>
      <c r="CB44" s="1327"/>
      <c r="CC44" s="1327"/>
      <c r="CD44" s="1327"/>
      <c r="CE44" s="1327"/>
      <c r="CF44" s="1327"/>
      <c r="CG44" s="1327"/>
      <c r="CH44" s="1327"/>
      <c r="CI44" s="1327"/>
      <c r="CJ44" s="1327"/>
      <c r="CK44" s="1327"/>
      <c r="CL44" s="1327"/>
      <c r="CM44" s="1327"/>
      <c r="CN44" s="1327"/>
      <c r="CO44" s="1327"/>
      <c r="CP44" s="1327"/>
      <c r="CQ44" s="1327"/>
      <c r="CR44" s="1327"/>
      <c r="CS44" s="1327"/>
      <c r="CT44" s="1327"/>
      <c r="CU44" s="1327"/>
      <c r="CV44" s="1327"/>
      <c r="CW44" s="1327"/>
      <c r="CX44" s="1327"/>
      <c r="CY44" s="1327"/>
      <c r="CZ44" s="1327"/>
      <c r="DA44" s="1327"/>
      <c r="DB44" s="1327"/>
      <c r="DC44" s="1328"/>
    </row>
    <row r="45" spans="2:109" x14ac:dyDescent="0.15">
      <c r="B45" s="397"/>
      <c r="AN45" s="1326"/>
      <c r="AO45" s="1327"/>
      <c r="AP45" s="1327"/>
      <c r="AQ45" s="1327"/>
      <c r="AR45" s="1327"/>
      <c r="AS45" s="1327"/>
      <c r="AT45" s="1327"/>
      <c r="AU45" s="1327"/>
      <c r="AV45" s="1327"/>
      <c r="AW45" s="1327"/>
      <c r="AX45" s="1327"/>
      <c r="AY45" s="1327"/>
      <c r="AZ45" s="1327"/>
      <c r="BA45" s="1327"/>
      <c r="BB45" s="1327"/>
      <c r="BC45" s="1327"/>
      <c r="BD45" s="1327"/>
      <c r="BE45" s="1327"/>
      <c r="BF45" s="1327"/>
      <c r="BG45" s="1327"/>
      <c r="BH45" s="1327"/>
      <c r="BI45" s="1327"/>
      <c r="BJ45" s="1327"/>
      <c r="BK45" s="1327"/>
      <c r="BL45" s="1327"/>
      <c r="BM45" s="1327"/>
      <c r="BN45" s="1327"/>
      <c r="BO45" s="1327"/>
      <c r="BP45" s="1327"/>
      <c r="BQ45" s="1327"/>
      <c r="BR45" s="1327"/>
      <c r="BS45" s="1327"/>
      <c r="BT45" s="1327"/>
      <c r="BU45" s="1327"/>
      <c r="BV45" s="1327"/>
      <c r="BW45" s="1327"/>
      <c r="BX45" s="1327"/>
      <c r="BY45" s="1327"/>
      <c r="BZ45" s="1327"/>
      <c r="CA45" s="1327"/>
      <c r="CB45" s="1327"/>
      <c r="CC45" s="1327"/>
      <c r="CD45" s="1327"/>
      <c r="CE45" s="1327"/>
      <c r="CF45" s="1327"/>
      <c r="CG45" s="1327"/>
      <c r="CH45" s="1327"/>
      <c r="CI45" s="1327"/>
      <c r="CJ45" s="1327"/>
      <c r="CK45" s="1327"/>
      <c r="CL45" s="1327"/>
      <c r="CM45" s="1327"/>
      <c r="CN45" s="1327"/>
      <c r="CO45" s="1327"/>
      <c r="CP45" s="1327"/>
      <c r="CQ45" s="1327"/>
      <c r="CR45" s="1327"/>
      <c r="CS45" s="1327"/>
      <c r="CT45" s="1327"/>
      <c r="CU45" s="1327"/>
      <c r="CV45" s="1327"/>
      <c r="CW45" s="1327"/>
      <c r="CX45" s="1327"/>
      <c r="CY45" s="1327"/>
      <c r="CZ45" s="1327"/>
      <c r="DA45" s="1327"/>
      <c r="DB45" s="1327"/>
      <c r="DC45" s="1328"/>
    </row>
    <row r="46" spans="2:109" x14ac:dyDescent="0.15">
      <c r="B46" s="397"/>
      <c r="AN46" s="1326"/>
      <c r="AO46" s="1327"/>
      <c r="AP46" s="1327"/>
      <c r="AQ46" s="1327"/>
      <c r="AR46" s="1327"/>
      <c r="AS46" s="1327"/>
      <c r="AT46" s="1327"/>
      <c r="AU46" s="1327"/>
      <c r="AV46" s="1327"/>
      <c r="AW46" s="1327"/>
      <c r="AX46" s="1327"/>
      <c r="AY46" s="1327"/>
      <c r="AZ46" s="1327"/>
      <c r="BA46" s="1327"/>
      <c r="BB46" s="1327"/>
      <c r="BC46" s="1327"/>
      <c r="BD46" s="1327"/>
      <c r="BE46" s="1327"/>
      <c r="BF46" s="1327"/>
      <c r="BG46" s="1327"/>
      <c r="BH46" s="1327"/>
      <c r="BI46" s="1327"/>
      <c r="BJ46" s="1327"/>
      <c r="BK46" s="1327"/>
      <c r="BL46" s="1327"/>
      <c r="BM46" s="1327"/>
      <c r="BN46" s="1327"/>
      <c r="BO46" s="1327"/>
      <c r="BP46" s="1327"/>
      <c r="BQ46" s="1327"/>
      <c r="BR46" s="1327"/>
      <c r="BS46" s="1327"/>
      <c r="BT46" s="1327"/>
      <c r="BU46" s="1327"/>
      <c r="BV46" s="1327"/>
      <c r="BW46" s="1327"/>
      <c r="BX46" s="1327"/>
      <c r="BY46" s="1327"/>
      <c r="BZ46" s="1327"/>
      <c r="CA46" s="1327"/>
      <c r="CB46" s="1327"/>
      <c r="CC46" s="1327"/>
      <c r="CD46" s="1327"/>
      <c r="CE46" s="1327"/>
      <c r="CF46" s="1327"/>
      <c r="CG46" s="1327"/>
      <c r="CH46" s="1327"/>
      <c r="CI46" s="1327"/>
      <c r="CJ46" s="1327"/>
      <c r="CK46" s="1327"/>
      <c r="CL46" s="1327"/>
      <c r="CM46" s="1327"/>
      <c r="CN46" s="1327"/>
      <c r="CO46" s="1327"/>
      <c r="CP46" s="1327"/>
      <c r="CQ46" s="1327"/>
      <c r="CR46" s="1327"/>
      <c r="CS46" s="1327"/>
      <c r="CT46" s="1327"/>
      <c r="CU46" s="1327"/>
      <c r="CV46" s="1327"/>
      <c r="CW46" s="1327"/>
      <c r="CX46" s="1327"/>
      <c r="CY46" s="1327"/>
      <c r="CZ46" s="1327"/>
      <c r="DA46" s="1327"/>
      <c r="DB46" s="1327"/>
      <c r="DC46" s="1328"/>
    </row>
    <row r="47" spans="2:109" x14ac:dyDescent="0.15">
      <c r="B47" s="397"/>
      <c r="AN47" s="1329"/>
      <c r="AO47" s="1330"/>
      <c r="AP47" s="1330"/>
      <c r="AQ47" s="1330"/>
      <c r="AR47" s="1330"/>
      <c r="AS47" s="1330"/>
      <c r="AT47" s="1330"/>
      <c r="AU47" s="1330"/>
      <c r="AV47" s="1330"/>
      <c r="AW47" s="1330"/>
      <c r="AX47" s="1330"/>
      <c r="AY47" s="1330"/>
      <c r="AZ47" s="1330"/>
      <c r="BA47" s="1330"/>
      <c r="BB47" s="1330"/>
      <c r="BC47" s="1330"/>
      <c r="BD47" s="1330"/>
      <c r="BE47" s="1330"/>
      <c r="BF47" s="1330"/>
      <c r="BG47" s="1330"/>
      <c r="BH47" s="1330"/>
      <c r="BI47" s="1330"/>
      <c r="BJ47" s="1330"/>
      <c r="BK47" s="1330"/>
      <c r="BL47" s="1330"/>
      <c r="BM47" s="1330"/>
      <c r="BN47" s="1330"/>
      <c r="BO47" s="1330"/>
      <c r="BP47" s="1330"/>
      <c r="BQ47" s="1330"/>
      <c r="BR47" s="1330"/>
      <c r="BS47" s="1330"/>
      <c r="BT47" s="1330"/>
      <c r="BU47" s="1330"/>
      <c r="BV47" s="1330"/>
      <c r="BW47" s="1330"/>
      <c r="BX47" s="1330"/>
      <c r="BY47" s="1330"/>
      <c r="BZ47" s="1330"/>
      <c r="CA47" s="1330"/>
      <c r="CB47" s="1330"/>
      <c r="CC47" s="1330"/>
      <c r="CD47" s="1330"/>
      <c r="CE47" s="1330"/>
      <c r="CF47" s="1330"/>
      <c r="CG47" s="1330"/>
      <c r="CH47" s="1330"/>
      <c r="CI47" s="1330"/>
      <c r="CJ47" s="1330"/>
      <c r="CK47" s="1330"/>
      <c r="CL47" s="1330"/>
      <c r="CM47" s="1330"/>
      <c r="CN47" s="1330"/>
      <c r="CO47" s="1330"/>
      <c r="CP47" s="1330"/>
      <c r="CQ47" s="1330"/>
      <c r="CR47" s="1330"/>
      <c r="CS47" s="1330"/>
      <c r="CT47" s="1330"/>
      <c r="CU47" s="1330"/>
      <c r="CV47" s="1330"/>
      <c r="CW47" s="1330"/>
      <c r="CX47" s="1330"/>
      <c r="CY47" s="1330"/>
      <c r="CZ47" s="1330"/>
      <c r="DA47" s="1330"/>
      <c r="DB47" s="1330"/>
      <c r="DC47" s="1331"/>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597</v>
      </c>
    </row>
    <row r="50" spans="1:109" x14ac:dyDescent="0.15">
      <c r="B50" s="397"/>
      <c r="G50" s="1317"/>
      <c r="H50" s="1317"/>
      <c r="I50" s="1317"/>
      <c r="J50" s="1317"/>
      <c r="K50" s="407"/>
      <c r="L50" s="407"/>
      <c r="M50" s="408"/>
      <c r="N50" s="408"/>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16" t="s">
        <v>552</v>
      </c>
      <c r="BQ50" s="1316"/>
      <c r="BR50" s="1316"/>
      <c r="BS50" s="1316"/>
      <c r="BT50" s="1316"/>
      <c r="BU50" s="1316"/>
      <c r="BV50" s="1316"/>
      <c r="BW50" s="1316"/>
      <c r="BX50" s="1316" t="s">
        <v>553</v>
      </c>
      <c r="BY50" s="1316"/>
      <c r="BZ50" s="1316"/>
      <c r="CA50" s="1316"/>
      <c r="CB50" s="1316"/>
      <c r="CC50" s="1316"/>
      <c r="CD50" s="1316"/>
      <c r="CE50" s="1316"/>
      <c r="CF50" s="1316" t="s">
        <v>554</v>
      </c>
      <c r="CG50" s="1316"/>
      <c r="CH50" s="1316"/>
      <c r="CI50" s="1316"/>
      <c r="CJ50" s="1316"/>
      <c r="CK50" s="1316"/>
      <c r="CL50" s="1316"/>
      <c r="CM50" s="1316"/>
      <c r="CN50" s="1316" t="s">
        <v>555</v>
      </c>
      <c r="CO50" s="1316"/>
      <c r="CP50" s="1316"/>
      <c r="CQ50" s="1316"/>
      <c r="CR50" s="1316"/>
      <c r="CS50" s="1316"/>
      <c r="CT50" s="1316"/>
      <c r="CU50" s="1316"/>
      <c r="CV50" s="1316" t="s">
        <v>556</v>
      </c>
      <c r="CW50" s="1316"/>
      <c r="CX50" s="1316"/>
      <c r="CY50" s="1316"/>
      <c r="CZ50" s="1316"/>
      <c r="DA50" s="1316"/>
      <c r="DB50" s="1316"/>
      <c r="DC50" s="1316"/>
    </row>
    <row r="51" spans="1:109" ht="13.5" customHeight="1" x14ac:dyDescent="0.15">
      <c r="B51" s="397"/>
      <c r="G51" s="1319"/>
      <c r="H51" s="1319"/>
      <c r="I51" s="1332"/>
      <c r="J51" s="1332"/>
      <c r="K51" s="1318"/>
      <c r="L51" s="1318"/>
      <c r="M51" s="1318"/>
      <c r="N51" s="1318"/>
      <c r="AM51" s="406"/>
      <c r="AN51" s="1314" t="s">
        <v>598</v>
      </c>
      <c r="AO51" s="1314"/>
      <c r="AP51" s="1314"/>
      <c r="AQ51" s="1314"/>
      <c r="AR51" s="1314"/>
      <c r="AS51" s="1314"/>
      <c r="AT51" s="1314"/>
      <c r="AU51" s="1314"/>
      <c r="AV51" s="1314"/>
      <c r="AW51" s="1314"/>
      <c r="AX51" s="1314"/>
      <c r="AY51" s="1314"/>
      <c r="AZ51" s="1314"/>
      <c r="BA51" s="1314"/>
      <c r="BB51" s="1314" t="s">
        <v>599</v>
      </c>
      <c r="BC51" s="1314"/>
      <c r="BD51" s="1314"/>
      <c r="BE51" s="1314"/>
      <c r="BF51" s="1314"/>
      <c r="BG51" s="1314"/>
      <c r="BH51" s="1314"/>
      <c r="BI51" s="1314"/>
      <c r="BJ51" s="1314"/>
      <c r="BK51" s="1314"/>
      <c r="BL51" s="1314"/>
      <c r="BM51" s="1314"/>
      <c r="BN51" s="1314"/>
      <c r="BO51" s="1314"/>
      <c r="BP51" s="1311">
        <v>38.6</v>
      </c>
      <c r="BQ51" s="1311"/>
      <c r="BR51" s="1311"/>
      <c r="BS51" s="1311"/>
      <c r="BT51" s="1311"/>
      <c r="BU51" s="1311"/>
      <c r="BV51" s="1311"/>
      <c r="BW51" s="1311"/>
      <c r="BX51" s="1311">
        <v>37.700000000000003</v>
      </c>
      <c r="BY51" s="1311"/>
      <c r="BZ51" s="1311"/>
      <c r="CA51" s="1311"/>
      <c r="CB51" s="1311"/>
      <c r="CC51" s="1311"/>
      <c r="CD51" s="1311"/>
      <c r="CE51" s="1311"/>
      <c r="CF51" s="1311">
        <v>29.2</v>
      </c>
      <c r="CG51" s="1311"/>
      <c r="CH51" s="1311"/>
      <c r="CI51" s="1311"/>
      <c r="CJ51" s="1311"/>
      <c r="CK51" s="1311"/>
      <c r="CL51" s="1311"/>
      <c r="CM51" s="1311"/>
      <c r="CN51" s="1311">
        <v>20.5</v>
      </c>
      <c r="CO51" s="1311"/>
      <c r="CP51" s="1311"/>
      <c r="CQ51" s="1311"/>
      <c r="CR51" s="1311"/>
      <c r="CS51" s="1311"/>
      <c r="CT51" s="1311"/>
      <c r="CU51" s="1311"/>
      <c r="CV51" s="1311">
        <v>11.3</v>
      </c>
      <c r="CW51" s="1311"/>
      <c r="CX51" s="1311"/>
      <c r="CY51" s="1311"/>
      <c r="CZ51" s="1311"/>
      <c r="DA51" s="1311"/>
      <c r="DB51" s="1311"/>
      <c r="DC51" s="1311"/>
    </row>
    <row r="52" spans="1:109" x14ac:dyDescent="0.15">
      <c r="B52" s="397"/>
      <c r="G52" s="1319"/>
      <c r="H52" s="1319"/>
      <c r="I52" s="1332"/>
      <c r="J52" s="1332"/>
      <c r="K52" s="1318"/>
      <c r="L52" s="1318"/>
      <c r="M52" s="1318"/>
      <c r="N52" s="1318"/>
      <c r="AM52" s="406"/>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405"/>
      <c r="B53" s="397"/>
      <c r="G53" s="1319"/>
      <c r="H53" s="1319"/>
      <c r="I53" s="1317"/>
      <c r="J53" s="1317"/>
      <c r="K53" s="1318"/>
      <c r="L53" s="1318"/>
      <c r="M53" s="1318"/>
      <c r="N53" s="1318"/>
      <c r="AM53" s="406"/>
      <c r="AN53" s="1314"/>
      <c r="AO53" s="1314"/>
      <c r="AP53" s="1314"/>
      <c r="AQ53" s="1314"/>
      <c r="AR53" s="1314"/>
      <c r="AS53" s="1314"/>
      <c r="AT53" s="1314"/>
      <c r="AU53" s="1314"/>
      <c r="AV53" s="1314"/>
      <c r="AW53" s="1314"/>
      <c r="AX53" s="1314"/>
      <c r="AY53" s="1314"/>
      <c r="AZ53" s="1314"/>
      <c r="BA53" s="1314"/>
      <c r="BB53" s="1314" t="s">
        <v>600</v>
      </c>
      <c r="BC53" s="1314"/>
      <c r="BD53" s="1314"/>
      <c r="BE53" s="1314"/>
      <c r="BF53" s="1314"/>
      <c r="BG53" s="1314"/>
      <c r="BH53" s="1314"/>
      <c r="BI53" s="1314"/>
      <c r="BJ53" s="1314"/>
      <c r="BK53" s="1314"/>
      <c r="BL53" s="1314"/>
      <c r="BM53" s="1314"/>
      <c r="BN53" s="1314"/>
      <c r="BO53" s="1314"/>
      <c r="BP53" s="1311">
        <v>61.6</v>
      </c>
      <c r="BQ53" s="1311"/>
      <c r="BR53" s="1311"/>
      <c r="BS53" s="1311"/>
      <c r="BT53" s="1311"/>
      <c r="BU53" s="1311"/>
      <c r="BV53" s="1311"/>
      <c r="BW53" s="1311"/>
      <c r="BX53" s="1311">
        <v>62.3</v>
      </c>
      <c r="BY53" s="1311"/>
      <c r="BZ53" s="1311"/>
      <c r="CA53" s="1311"/>
      <c r="CB53" s="1311"/>
      <c r="CC53" s="1311"/>
      <c r="CD53" s="1311"/>
      <c r="CE53" s="1311"/>
      <c r="CF53" s="1311">
        <v>63.7</v>
      </c>
      <c r="CG53" s="1311"/>
      <c r="CH53" s="1311"/>
      <c r="CI53" s="1311"/>
      <c r="CJ53" s="1311"/>
      <c r="CK53" s="1311"/>
      <c r="CL53" s="1311"/>
      <c r="CM53" s="1311"/>
      <c r="CN53" s="1311">
        <v>64.900000000000006</v>
      </c>
      <c r="CO53" s="1311"/>
      <c r="CP53" s="1311"/>
      <c r="CQ53" s="1311"/>
      <c r="CR53" s="1311"/>
      <c r="CS53" s="1311"/>
      <c r="CT53" s="1311"/>
      <c r="CU53" s="1311"/>
      <c r="CV53" s="1311">
        <v>66.400000000000006</v>
      </c>
      <c r="CW53" s="1311"/>
      <c r="CX53" s="1311"/>
      <c r="CY53" s="1311"/>
      <c r="CZ53" s="1311"/>
      <c r="DA53" s="1311"/>
      <c r="DB53" s="1311"/>
      <c r="DC53" s="1311"/>
    </row>
    <row r="54" spans="1:109" x14ac:dyDescent="0.15">
      <c r="A54" s="405"/>
      <c r="B54" s="397"/>
      <c r="G54" s="1319"/>
      <c r="H54" s="1319"/>
      <c r="I54" s="1317"/>
      <c r="J54" s="1317"/>
      <c r="K54" s="1318"/>
      <c r="L54" s="1318"/>
      <c r="M54" s="1318"/>
      <c r="N54" s="1318"/>
      <c r="AM54" s="406"/>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405"/>
      <c r="B55" s="397"/>
      <c r="G55" s="1317"/>
      <c r="H55" s="1317"/>
      <c r="I55" s="1317"/>
      <c r="J55" s="1317"/>
      <c r="K55" s="1318"/>
      <c r="L55" s="1318"/>
      <c r="M55" s="1318"/>
      <c r="N55" s="1318"/>
      <c r="AN55" s="1316" t="s">
        <v>601</v>
      </c>
      <c r="AO55" s="1316"/>
      <c r="AP55" s="1316"/>
      <c r="AQ55" s="1316"/>
      <c r="AR55" s="1316"/>
      <c r="AS55" s="1316"/>
      <c r="AT55" s="1316"/>
      <c r="AU55" s="1316"/>
      <c r="AV55" s="1316"/>
      <c r="AW55" s="1316"/>
      <c r="AX55" s="1316"/>
      <c r="AY55" s="1316"/>
      <c r="AZ55" s="1316"/>
      <c r="BA55" s="1316"/>
      <c r="BB55" s="1314" t="s">
        <v>599</v>
      </c>
      <c r="BC55" s="1314"/>
      <c r="BD55" s="1314"/>
      <c r="BE55" s="1314"/>
      <c r="BF55" s="1314"/>
      <c r="BG55" s="1314"/>
      <c r="BH55" s="1314"/>
      <c r="BI55" s="1314"/>
      <c r="BJ55" s="1314"/>
      <c r="BK55" s="1314"/>
      <c r="BL55" s="1314"/>
      <c r="BM55" s="1314"/>
      <c r="BN55" s="1314"/>
      <c r="BO55" s="1314"/>
      <c r="BP55" s="1311">
        <v>0</v>
      </c>
      <c r="BQ55" s="1311"/>
      <c r="BR55" s="1311"/>
      <c r="BS55" s="1311"/>
      <c r="BT55" s="1311"/>
      <c r="BU55" s="1311"/>
      <c r="BV55" s="1311"/>
      <c r="BW55" s="1311"/>
      <c r="BX55" s="1311">
        <v>0</v>
      </c>
      <c r="BY55" s="1311"/>
      <c r="BZ55" s="1311"/>
      <c r="CA55" s="1311"/>
      <c r="CB55" s="1311"/>
      <c r="CC55" s="1311"/>
      <c r="CD55" s="1311"/>
      <c r="CE55" s="1311"/>
      <c r="CF55" s="1311">
        <v>0</v>
      </c>
      <c r="CG55" s="1311"/>
      <c r="CH55" s="1311"/>
      <c r="CI55" s="1311"/>
      <c r="CJ55" s="1311"/>
      <c r="CK55" s="1311"/>
      <c r="CL55" s="1311"/>
      <c r="CM55" s="1311"/>
      <c r="CN55" s="1311">
        <v>0</v>
      </c>
      <c r="CO55" s="1311"/>
      <c r="CP55" s="1311"/>
      <c r="CQ55" s="1311"/>
      <c r="CR55" s="1311"/>
      <c r="CS55" s="1311"/>
      <c r="CT55" s="1311"/>
      <c r="CU55" s="1311"/>
      <c r="CV55" s="1311">
        <v>0</v>
      </c>
      <c r="CW55" s="1311"/>
      <c r="CX55" s="1311"/>
      <c r="CY55" s="1311"/>
      <c r="CZ55" s="1311"/>
      <c r="DA55" s="1311"/>
      <c r="DB55" s="1311"/>
      <c r="DC55" s="1311"/>
    </row>
    <row r="56" spans="1:109" x14ac:dyDescent="0.15">
      <c r="A56" s="405"/>
      <c r="B56" s="397"/>
      <c r="G56" s="1317"/>
      <c r="H56" s="1317"/>
      <c r="I56" s="1317"/>
      <c r="J56" s="1317"/>
      <c r="K56" s="1318"/>
      <c r="L56" s="1318"/>
      <c r="M56" s="1318"/>
      <c r="N56" s="1318"/>
      <c r="AN56" s="1316"/>
      <c r="AO56" s="1316"/>
      <c r="AP56" s="1316"/>
      <c r="AQ56" s="1316"/>
      <c r="AR56" s="1316"/>
      <c r="AS56" s="1316"/>
      <c r="AT56" s="1316"/>
      <c r="AU56" s="1316"/>
      <c r="AV56" s="1316"/>
      <c r="AW56" s="1316"/>
      <c r="AX56" s="1316"/>
      <c r="AY56" s="1316"/>
      <c r="AZ56" s="1316"/>
      <c r="BA56" s="1316"/>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5" customFormat="1" x14ac:dyDescent="0.15">
      <c r="B57" s="409"/>
      <c r="G57" s="1317"/>
      <c r="H57" s="1317"/>
      <c r="I57" s="1312"/>
      <c r="J57" s="1312"/>
      <c r="K57" s="1318"/>
      <c r="L57" s="1318"/>
      <c r="M57" s="1318"/>
      <c r="N57" s="1318"/>
      <c r="AM57" s="390"/>
      <c r="AN57" s="1316"/>
      <c r="AO57" s="1316"/>
      <c r="AP57" s="1316"/>
      <c r="AQ57" s="1316"/>
      <c r="AR57" s="1316"/>
      <c r="AS57" s="1316"/>
      <c r="AT57" s="1316"/>
      <c r="AU57" s="1316"/>
      <c r="AV57" s="1316"/>
      <c r="AW57" s="1316"/>
      <c r="AX57" s="1316"/>
      <c r="AY57" s="1316"/>
      <c r="AZ57" s="1316"/>
      <c r="BA57" s="1316"/>
      <c r="BB57" s="1314" t="s">
        <v>602</v>
      </c>
      <c r="BC57" s="1314"/>
      <c r="BD57" s="1314"/>
      <c r="BE57" s="1314"/>
      <c r="BF57" s="1314"/>
      <c r="BG57" s="1314"/>
      <c r="BH57" s="1314"/>
      <c r="BI57" s="1314"/>
      <c r="BJ57" s="1314"/>
      <c r="BK57" s="1314"/>
      <c r="BL57" s="1314"/>
      <c r="BM57" s="1314"/>
      <c r="BN57" s="1314"/>
      <c r="BO57" s="1314"/>
      <c r="BP57" s="1311">
        <v>58.6</v>
      </c>
      <c r="BQ57" s="1311"/>
      <c r="BR57" s="1311"/>
      <c r="BS57" s="1311"/>
      <c r="BT57" s="1311"/>
      <c r="BU57" s="1311"/>
      <c r="BV57" s="1311"/>
      <c r="BW57" s="1311"/>
      <c r="BX57" s="1311">
        <v>59.1</v>
      </c>
      <c r="BY57" s="1311"/>
      <c r="BZ57" s="1311"/>
      <c r="CA57" s="1311"/>
      <c r="CB57" s="1311"/>
      <c r="CC57" s="1311"/>
      <c r="CD57" s="1311"/>
      <c r="CE57" s="1311"/>
      <c r="CF57" s="1311">
        <v>61.2</v>
      </c>
      <c r="CG57" s="1311"/>
      <c r="CH57" s="1311"/>
      <c r="CI57" s="1311"/>
      <c r="CJ57" s="1311"/>
      <c r="CK57" s="1311"/>
      <c r="CL57" s="1311"/>
      <c r="CM57" s="1311"/>
      <c r="CN57" s="1311">
        <v>62.9</v>
      </c>
      <c r="CO57" s="1311"/>
      <c r="CP57" s="1311"/>
      <c r="CQ57" s="1311"/>
      <c r="CR57" s="1311"/>
      <c r="CS57" s="1311"/>
      <c r="CT57" s="1311"/>
      <c r="CU57" s="1311"/>
      <c r="CV57" s="1311">
        <v>64.2</v>
      </c>
      <c r="CW57" s="1311"/>
      <c r="CX57" s="1311"/>
      <c r="CY57" s="1311"/>
      <c r="CZ57" s="1311"/>
      <c r="DA57" s="1311"/>
      <c r="DB57" s="1311"/>
      <c r="DC57" s="1311"/>
      <c r="DD57" s="410"/>
      <c r="DE57" s="409"/>
    </row>
    <row r="58" spans="1:109" s="405" customFormat="1" x14ac:dyDescent="0.15">
      <c r="A58" s="390"/>
      <c r="B58" s="409"/>
      <c r="G58" s="1317"/>
      <c r="H58" s="1317"/>
      <c r="I58" s="1312"/>
      <c r="J58" s="1312"/>
      <c r="K58" s="1318"/>
      <c r="L58" s="1318"/>
      <c r="M58" s="1318"/>
      <c r="N58" s="1318"/>
      <c r="AM58" s="390"/>
      <c r="AN58" s="1316"/>
      <c r="AO58" s="1316"/>
      <c r="AP58" s="1316"/>
      <c r="AQ58" s="1316"/>
      <c r="AR58" s="1316"/>
      <c r="AS58" s="1316"/>
      <c r="AT58" s="1316"/>
      <c r="AU58" s="1316"/>
      <c r="AV58" s="1316"/>
      <c r="AW58" s="1316"/>
      <c r="AX58" s="1316"/>
      <c r="AY58" s="1316"/>
      <c r="AZ58" s="1316"/>
      <c r="BA58" s="1316"/>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603</v>
      </c>
    </row>
    <row r="64" spans="1:109" x14ac:dyDescent="0.15">
      <c r="B64" s="397"/>
      <c r="G64" s="404"/>
      <c r="I64" s="417"/>
      <c r="J64" s="417"/>
      <c r="K64" s="417"/>
      <c r="L64" s="417"/>
      <c r="M64" s="417"/>
      <c r="N64" s="418"/>
      <c r="AM64" s="404"/>
      <c r="AN64" s="404" t="s">
        <v>595</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23" t="s">
        <v>604</v>
      </c>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5"/>
    </row>
    <row r="66" spans="2:107" x14ac:dyDescent="0.15">
      <c r="B66" s="397"/>
      <c r="AN66" s="1326"/>
      <c r="AO66" s="1327"/>
      <c r="AP66" s="1327"/>
      <c r="AQ66" s="1327"/>
      <c r="AR66" s="1327"/>
      <c r="AS66" s="1327"/>
      <c r="AT66" s="1327"/>
      <c r="AU66" s="1327"/>
      <c r="AV66" s="1327"/>
      <c r="AW66" s="1327"/>
      <c r="AX66" s="1327"/>
      <c r="AY66" s="1327"/>
      <c r="AZ66" s="1327"/>
      <c r="BA66" s="1327"/>
      <c r="BB66" s="1327"/>
      <c r="BC66" s="1327"/>
      <c r="BD66" s="1327"/>
      <c r="BE66" s="1327"/>
      <c r="BF66" s="1327"/>
      <c r="BG66" s="1327"/>
      <c r="BH66" s="1327"/>
      <c r="BI66" s="1327"/>
      <c r="BJ66" s="1327"/>
      <c r="BK66" s="1327"/>
      <c r="BL66" s="1327"/>
      <c r="BM66" s="1327"/>
      <c r="BN66" s="1327"/>
      <c r="BO66" s="1327"/>
      <c r="BP66" s="1327"/>
      <c r="BQ66" s="1327"/>
      <c r="BR66" s="1327"/>
      <c r="BS66" s="1327"/>
      <c r="BT66" s="1327"/>
      <c r="BU66" s="1327"/>
      <c r="BV66" s="1327"/>
      <c r="BW66" s="1327"/>
      <c r="BX66" s="1327"/>
      <c r="BY66" s="1327"/>
      <c r="BZ66" s="1327"/>
      <c r="CA66" s="1327"/>
      <c r="CB66" s="1327"/>
      <c r="CC66" s="1327"/>
      <c r="CD66" s="1327"/>
      <c r="CE66" s="1327"/>
      <c r="CF66" s="1327"/>
      <c r="CG66" s="1327"/>
      <c r="CH66" s="1327"/>
      <c r="CI66" s="1327"/>
      <c r="CJ66" s="1327"/>
      <c r="CK66" s="1327"/>
      <c r="CL66" s="1327"/>
      <c r="CM66" s="1327"/>
      <c r="CN66" s="1327"/>
      <c r="CO66" s="1327"/>
      <c r="CP66" s="1327"/>
      <c r="CQ66" s="1327"/>
      <c r="CR66" s="1327"/>
      <c r="CS66" s="1327"/>
      <c r="CT66" s="1327"/>
      <c r="CU66" s="1327"/>
      <c r="CV66" s="1327"/>
      <c r="CW66" s="1327"/>
      <c r="CX66" s="1327"/>
      <c r="CY66" s="1327"/>
      <c r="CZ66" s="1327"/>
      <c r="DA66" s="1327"/>
      <c r="DB66" s="1327"/>
      <c r="DC66" s="1328"/>
    </row>
    <row r="67" spans="2:107" x14ac:dyDescent="0.15">
      <c r="B67" s="397"/>
      <c r="AN67" s="1326"/>
      <c r="AO67" s="1327"/>
      <c r="AP67" s="1327"/>
      <c r="AQ67" s="1327"/>
      <c r="AR67" s="1327"/>
      <c r="AS67" s="1327"/>
      <c r="AT67" s="1327"/>
      <c r="AU67" s="1327"/>
      <c r="AV67" s="1327"/>
      <c r="AW67" s="1327"/>
      <c r="AX67" s="1327"/>
      <c r="AY67" s="1327"/>
      <c r="AZ67" s="1327"/>
      <c r="BA67" s="1327"/>
      <c r="BB67" s="1327"/>
      <c r="BC67" s="1327"/>
      <c r="BD67" s="1327"/>
      <c r="BE67" s="1327"/>
      <c r="BF67" s="1327"/>
      <c r="BG67" s="1327"/>
      <c r="BH67" s="1327"/>
      <c r="BI67" s="1327"/>
      <c r="BJ67" s="1327"/>
      <c r="BK67" s="1327"/>
      <c r="BL67" s="1327"/>
      <c r="BM67" s="1327"/>
      <c r="BN67" s="1327"/>
      <c r="BO67" s="1327"/>
      <c r="BP67" s="1327"/>
      <c r="BQ67" s="1327"/>
      <c r="BR67" s="1327"/>
      <c r="BS67" s="1327"/>
      <c r="BT67" s="1327"/>
      <c r="BU67" s="1327"/>
      <c r="BV67" s="1327"/>
      <c r="BW67" s="1327"/>
      <c r="BX67" s="1327"/>
      <c r="BY67" s="1327"/>
      <c r="BZ67" s="1327"/>
      <c r="CA67" s="1327"/>
      <c r="CB67" s="1327"/>
      <c r="CC67" s="1327"/>
      <c r="CD67" s="1327"/>
      <c r="CE67" s="1327"/>
      <c r="CF67" s="1327"/>
      <c r="CG67" s="1327"/>
      <c r="CH67" s="1327"/>
      <c r="CI67" s="1327"/>
      <c r="CJ67" s="1327"/>
      <c r="CK67" s="1327"/>
      <c r="CL67" s="1327"/>
      <c r="CM67" s="1327"/>
      <c r="CN67" s="1327"/>
      <c r="CO67" s="1327"/>
      <c r="CP67" s="1327"/>
      <c r="CQ67" s="1327"/>
      <c r="CR67" s="1327"/>
      <c r="CS67" s="1327"/>
      <c r="CT67" s="1327"/>
      <c r="CU67" s="1327"/>
      <c r="CV67" s="1327"/>
      <c r="CW67" s="1327"/>
      <c r="CX67" s="1327"/>
      <c r="CY67" s="1327"/>
      <c r="CZ67" s="1327"/>
      <c r="DA67" s="1327"/>
      <c r="DB67" s="1327"/>
      <c r="DC67" s="1328"/>
    </row>
    <row r="68" spans="2:107" x14ac:dyDescent="0.15">
      <c r="B68" s="397"/>
      <c r="AN68" s="1326"/>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327"/>
      <c r="CC68" s="1327"/>
      <c r="CD68" s="1327"/>
      <c r="CE68" s="1327"/>
      <c r="CF68" s="1327"/>
      <c r="CG68" s="1327"/>
      <c r="CH68" s="1327"/>
      <c r="CI68" s="1327"/>
      <c r="CJ68" s="1327"/>
      <c r="CK68" s="1327"/>
      <c r="CL68" s="1327"/>
      <c r="CM68" s="1327"/>
      <c r="CN68" s="1327"/>
      <c r="CO68" s="1327"/>
      <c r="CP68" s="1327"/>
      <c r="CQ68" s="1327"/>
      <c r="CR68" s="1327"/>
      <c r="CS68" s="1327"/>
      <c r="CT68" s="1327"/>
      <c r="CU68" s="1327"/>
      <c r="CV68" s="1327"/>
      <c r="CW68" s="1327"/>
      <c r="CX68" s="1327"/>
      <c r="CY68" s="1327"/>
      <c r="CZ68" s="1327"/>
      <c r="DA68" s="1327"/>
      <c r="DB68" s="1327"/>
      <c r="DC68" s="1328"/>
    </row>
    <row r="69" spans="2:107" x14ac:dyDescent="0.15">
      <c r="B69" s="397"/>
      <c r="AN69" s="1329"/>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1"/>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597</v>
      </c>
    </row>
    <row r="72" spans="2:107" x14ac:dyDescent="0.15">
      <c r="B72" s="397"/>
      <c r="G72" s="1317"/>
      <c r="H72" s="1317"/>
      <c r="I72" s="1317"/>
      <c r="J72" s="1317"/>
      <c r="K72" s="407"/>
      <c r="L72" s="407"/>
      <c r="M72" s="408"/>
      <c r="N72" s="408"/>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16" t="s">
        <v>552</v>
      </c>
      <c r="BQ72" s="1316"/>
      <c r="BR72" s="1316"/>
      <c r="BS72" s="1316"/>
      <c r="BT72" s="1316"/>
      <c r="BU72" s="1316"/>
      <c r="BV72" s="1316"/>
      <c r="BW72" s="1316"/>
      <c r="BX72" s="1316" t="s">
        <v>553</v>
      </c>
      <c r="BY72" s="1316"/>
      <c r="BZ72" s="1316"/>
      <c r="CA72" s="1316"/>
      <c r="CB72" s="1316"/>
      <c r="CC72" s="1316"/>
      <c r="CD72" s="1316"/>
      <c r="CE72" s="1316"/>
      <c r="CF72" s="1316" t="s">
        <v>554</v>
      </c>
      <c r="CG72" s="1316"/>
      <c r="CH72" s="1316"/>
      <c r="CI72" s="1316"/>
      <c r="CJ72" s="1316"/>
      <c r="CK72" s="1316"/>
      <c r="CL72" s="1316"/>
      <c r="CM72" s="1316"/>
      <c r="CN72" s="1316" t="s">
        <v>555</v>
      </c>
      <c r="CO72" s="1316"/>
      <c r="CP72" s="1316"/>
      <c r="CQ72" s="1316"/>
      <c r="CR72" s="1316"/>
      <c r="CS72" s="1316"/>
      <c r="CT72" s="1316"/>
      <c r="CU72" s="1316"/>
      <c r="CV72" s="1316" t="s">
        <v>556</v>
      </c>
      <c r="CW72" s="1316"/>
      <c r="CX72" s="1316"/>
      <c r="CY72" s="1316"/>
      <c r="CZ72" s="1316"/>
      <c r="DA72" s="1316"/>
      <c r="DB72" s="1316"/>
      <c r="DC72" s="1316"/>
    </row>
    <row r="73" spans="2:107" x14ac:dyDescent="0.15">
      <c r="B73" s="397"/>
      <c r="G73" s="1319"/>
      <c r="H73" s="1319"/>
      <c r="I73" s="1319"/>
      <c r="J73" s="1319"/>
      <c r="K73" s="1315"/>
      <c r="L73" s="1315"/>
      <c r="M73" s="1315"/>
      <c r="N73" s="1315"/>
      <c r="AM73" s="406"/>
      <c r="AN73" s="1314" t="s">
        <v>598</v>
      </c>
      <c r="AO73" s="1314"/>
      <c r="AP73" s="1314"/>
      <c r="AQ73" s="1314"/>
      <c r="AR73" s="1314"/>
      <c r="AS73" s="1314"/>
      <c r="AT73" s="1314"/>
      <c r="AU73" s="1314"/>
      <c r="AV73" s="1314"/>
      <c r="AW73" s="1314"/>
      <c r="AX73" s="1314"/>
      <c r="AY73" s="1314"/>
      <c r="AZ73" s="1314"/>
      <c r="BA73" s="1314"/>
      <c r="BB73" s="1314" t="s">
        <v>599</v>
      </c>
      <c r="BC73" s="1314"/>
      <c r="BD73" s="1314"/>
      <c r="BE73" s="1314"/>
      <c r="BF73" s="1314"/>
      <c r="BG73" s="1314"/>
      <c r="BH73" s="1314"/>
      <c r="BI73" s="1314"/>
      <c r="BJ73" s="1314"/>
      <c r="BK73" s="1314"/>
      <c r="BL73" s="1314"/>
      <c r="BM73" s="1314"/>
      <c r="BN73" s="1314"/>
      <c r="BO73" s="1314"/>
      <c r="BP73" s="1311">
        <v>38.6</v>
      </c>
      <c r="BQ73" s="1311"/>
      <c r="BR73" s="1311"/>
      <c r="BS73" s="1311"/>
      <c r="BT73" s="1311"/>
      <c r="BU73" s="1311"/>
      <c r="BV73" s="1311"/>
      <c r="BW73" s="1311"/>
      <c r="BX73" s="1311">
        <v>37.700000000000003</v>
      </c>
      <c r="BY73" s="1311"/>
      <c r="BZ73" s="1311"/>
      <c r="CA73" s="1311"/>
      <c r="CB73" s="1311"/>
      <c r="CC73" s="1311"/>
      <c r="CD73" s="1311"/>
      <c r="CE73" s="1311"/>
      <c r="CF73" s="1311">
        <v>29.2</v>
      </c>
      <c r="CG73" s="1311"/>
      <c r="CH73" s="1311"/>
      <c r="CI73" s="1311"/>
      <c r="CJ73" s="1311"/>
      <c r="CK73" s="1311"/>
      <c r="CL73" s="1311"/>
      <c r="CM73" s="1311"/>
      <c r="CN73" s="1311">
        <v>20.5</v>
      </c>
      <c r="CO73" s="1311"/>
      <c r="CP73" s="1311"/>
      <c r="CQ73" s="1311"/>
      <c r="CR73" s="1311"/>
      <c r="CS73" s="1311"/>
      <c r="CT73" s="1311"/>
      <c r="CU73" s="1311"/>
      <c r="CV73" s="1311">
        <v>11.3</v>
      </c>
      <c r="CW73" s="1311"/>
      <c r="CX73" s="1311"/>
      <c r="CY73" s="1311"/>
      <c r="CZ73" s="1311"/>
      <c r="DA73" s="1311"/>
      <c r="DB73" s="1311"/>
      <c r="DC73" s="1311"/>
    </row>
    <row r="74" spans="2:107" x14ac:dyDescent="0.15">
      <c r="B74" s="397"/>
      <c r="G74" s="1319"/>
      <c r="H74" s="1319"/>
      <c r="I74" s="1319"/>
      <c r="J74" s="1319"/>
      <c r="K74" s="1315"/>
      <c r="L74" s="1315"/>
      <c r="M74" s="1315"/>
      <c r="N74" s="1315"/>
      <c r="AM74" s="406"/>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397"/>
      <c r="G75" s="1319"/>
      <c r="H75" s="1319"/>
      <c r="I75" s="1317"/>
      <c r="J75" s="1317"/>
      <c r="K75" s="1318"/>
      <c r="L75" s="1318"/>
      <c r="M75" s="1318"/>
      <c r="N75" s="1318"/>
      <c r="AM75" s="406"/>
      <c r="AN75" s="1314"/>
      <c r="AO75" s="1314"/>
      <c r="AP75" s="1314"/>
      <c r="AQ75" s="1314"/>
      <c r="AR75" s="1314"/>
      <c r="AS75" s="1314"/>
      <c r="AT75" s="1314"/>
      <c r="AU75" s="1314"/>
      <c r="AV75" s="1314"/>
      <c r="AW75" s="1314"/>
      <c r="AX75" s="1314"/>
      <c r="AY75" s="1314"/>
      <c r="AZ75" s="1314"/>
      <c r="BA75" s="1314"/>
      <c r="BB75" s="1314" t="s">
        <v>605</v>
      </c>
      <c r="BC75" s="1314"/>
      <c r="BD75" s="1314"/>
      <c r="BE75" s="1314"/>
      <c r="BF75" s="1314"/>
      <c r="BG75" s="1314"/>
      <c r="BH75" s="1314"/>
      <c r="BI75" s="1314"/>
      <c r="BJ75" s="1314"/>
      <c r="BK75" s="1314"/>
      <c r="BL75" s="1314"/>
      <c r="BM75" s="1314"/>
      <c r="BN75" s="1314"/>
      <c r="BO75" s="1314"/>
      <c r="BP75" s="1311">
        <v>4.5</v>
      </c>
      <c r="BQ75" s="1311"/>
      <c r="BR75" s="1311"/>
      <c r="BS75" s="1311"/>
      <c r="BT75" s="1311"/>
      <c r="BU75" s="1311"/>
      <c r="BV75" s="1311"/>
      <c r="BW75" s="1311"/>
      <c r="BX75" s="1311">
        <v>3.9</v>
      </c>
      <c r="BY75" s="1311"/>
      <c r="BZ75" s="1311"/>
      <c r="CA75" s="1311"/>
      <c r="CB75" s="1311"/>
      <c r="CC75" s="1311"/>
      <c r="CD75" s="1311"/>
      <c r="CE75" s="1311"/>
      <c r="CF75" s="1311">
        <v>4.2</v>
      </c>
      <c r="CG75" s="1311"/>
      <c r="CH75" s="1311"/>
      <c r="CI75" s="1311"/>
      <c r="CJ75" s="1311"/>
      <c r="CK75" s="1311"/>
      <c r="CL75" s="1311"/>
      <c r="CM75" s="1311"/>
      <c r="CN75" s="1311">
        <v>5.2</v>
      </c>
      <c r="CO75" s="1311"/>
      <c r="CP75" s="1311"/>
      <c r="CQ75" s="1311"/>
      <c r="CR75" s="1311"/>
      <c r="CS75" s="1311"/>
      <c r="CT75" s="1311"/>
      <c r="CU75" s="1311"/>
      <c r="CV75" s="1311">
        <v>6.7</v>
      </c>
      <c r="CW75" s="1311"/>
      <c r="CX75" s="1311"/>
      <c r="CY75" s="1311"/>
      <c r="CZ75" s="1311"/>
      <c r="DA75" s="1311"/>
      <c r="DB75" s="1311"/>
      <c r="DC75" s="1311"/>
    </row>
    <row r="76" spans="2:107" x14ac:dyDescent="0.15">
      <c r="B76" s="397"/>
      <c r="G76" s="1319"/>
      <c r="H76" s="1319"/>
      <c r="I76" s="1317"/>
      <c r="J76" s="1317"/>
      <c r="K76" s="1318"/>
      <c r="L76" s="1318"/>
      <c r="M76" s="1318"/>
      <c r="N76" s="1318"/>
      <c r="AM76" s="406"/>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397"/>
      <c r="G77" s="1317"/>
      <c r="H77" s="1317"/>
      <c r="I77" s="1317"/>
      <c r="J77" s="1317"/>
      <c r="K77" s="1315"/>
      <c r="L77" s="1315"/>
      <c r="M77" s="1315"/>
      <c r="N77" s="1315"/>
      <c r="AN77" s="1316" t="s">
        <v>601</v>
      </c>
      <c r="AO77" s="1316"/>
      <c r="AP77" s="1316"/>
      <c r="AQ77" s="1316"/>
      <c r="AR77" s="1316"/>
      <c r="AS77" s="1316"/>
      <c r="AT77" s="1316"/>
      <c r="AU77" s="1316"/>
      <c r="AV77" s="1316"/>
      <c r="AW77" s="1316"/>
      <c r="AX77" s="1316"/>
      <c r="AY77" s="1316"/>
      <c r="AZ77" s="1316"/>
      <c r="BA77" s="1316"/>
      <c r="BB77" s="1314" t="s">
        <v>599</v>
      </c>
      <c r="BC77" s="1314"/>
      <c r="BD77" s="1314"/>
      <c r="BE77" s="1314"/>
      <c r="BF77" s="1314"/>
      <c r="BG77" s="1314"/>
      <c r="BH77" s="1314"/>
      <c r="BI77" s="1314"/>
      <c r="BJ77" s="1314"/>
      <c r="BK77" s="1314"/>
      <c r="BL77" s="1314"/>
      <c r="BM77" s="1314"/>
      <c r="BN77" s="1314"/>
      <c r="BO77" s="1314"/>
      <c r="BP77" s="1311">
        <v>0</v>
      </c>
      <c r="BQ77" s="1311"/>
      <c r="BR77" s="1311"/>
      <c r="BS77" s="1311"/>
      <c r="BT77" s="1311"/>
      <c r="BU77" s="1311"/>
      <c r="BV77" s="1311"/>
      <c r="BW77" s="1311"/>
      <c r="BX77" s="1311">
        <v>0</v>
      </c>
      <c r="BY77" s="1311"/>
      <c r="BZ77" s="1311"/>
      <c r="CA77" s="1311"/>
      <c r="CB77" s="1311"/>
      <c r="CC77" s="1311"/>
      <c r="CD77" s="1311"/>
      <c r="CE77" s="1311"/>
      <c r="CF77" s="1311">
        <v>0</v>
      </c>
      <c r="CG77" s="1311"/>
      <c r="CH77" s="1311"/>
      <c r="CI77" s="1311"/>
      <c r="CJ77" s="1311"/>
      <c r="CK77" s="1311"/>
      <c r="CL77" s="1311"/>
      <c r="CM77" s="1311"/>
      <c r="CN77" s="1311">
        <v>0</v>
      </c>
      <c r="CO77" s="1311"/>
      <c r="CP77" s="1311"/>
      <c r="CQ77" s="1311"/>
      <c r="CR77" s="1311"/>
      <c r="CS77" s="1311"/>
      <c r="CT77" s="1311"/>
      <c r="CU77" s="1311"/>
      <c r="CV77" s="1311">
        <v>0</v>
      </c>
      <c r="CW77" s="1311"/>
      <c r="CX77" s="1311"/>
      <c r="CY77" s="1311"/>
      <c r="CZ77" s="1311"/>
      <c r="DA77" s="1311"/>
      <c r="DB77" s="1311"/>
      <c r="DC77" s="1311"/>
    </row>
    <row r="78" spans="2:107" x14ac:dyDescent="0.15">
      <c r="B78" s="397"/>
      <c r="G78" s="1317"/>
      <c r="H78" s="1317"/>
      <c r="I78" s="1317"/>
      <c r="J78" s="1317"/>
      <c r="K78" s="1315"/>
      <c r="L78" s="1315"/>
      <c r="M78" s="1315"/>
      <c r="N78" s="1315"/>
      <c r="AN78" s="1316"/>
      <c r="AO78" s="1316"/>
      <c r="AP78" s="1316"/>
      <c r="AQ78" s="1316"/>
      <c r="AR78" s="1316"/>
      <c r="AS78" s="1316"/>
      <c r="AT78" s="1316"/>
      <c r="AU78" s="1316"/>
      <c r="AV78" s="1316"/>
      <c r="AW78" s="1316"/>
      <c r="AX78" s="1316"/>
      <c r="AY78" s="1316"/>
      <c r="AZ78" s="1316"/>
      <c r="BA78" s="1316"/>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397"/>
      <c r="G79" s="1317"/>
      <c r="H79" s="1317"/>
      <c r="I79" s="1312"/>
      <c r="J79" s="1312"/>
      <c r="K79" s="1313"/>
      <c r="L79" s="1313"/>
      <c r="M79" s="1313"/>
      <c r="N79" s="1313"/>
      <c r="AN79" s="1316"/>
      <c r="AO79" s="1316"/>
      <c r="AP79" s="1316"/>
      <c r="AQ79" s="1316"/>
      <c r="AR79" s="1316"/>
      <c r="AS79" s="1316"/>
      <c r="AT79" s="1316"/>
      <c r="AU79" s="1316"/>
      <c r="AV79" s="1316"/>
      <c r="AW79" s="1316"/>
      <c r="AX79" s="1316"/>
      <c r="AY79" s="1316"/>
      <c r="AZ79" s="1316"/>
      <c r="BA79" s="1316"/>
      <c r="BB79" s="1314" t="s">
        <v>605</v>
      </c>
      <c r="BC79" s="1314"/>
      <c r="BD79" s="1314"/>
      <c r="BE79" s="1314"/>
      <c r="BF79" s="1314"/>
      <c r="BG79" s="1314"/>
      <c r="BH79" s="1314"/>
      <c r="BI79" s="1314"/>
      <c r="BJ79" s="1314"/>
      <c r="BK79" s="1314"/>
      <c r="BL79" s="1314"/>
      <c r="BM79" s="1314"/>
      <c r="BN79" s="1314"/>
      <c r="BO79" s="1314"/>
      <c r="BP79" s="1311">
        <v>7.3</v>
      </c>
      <c r="BQ79" s="1311"/>
      <c r="BR79" s="1311"/>
      <c r="BS79" s="1311"/>
      <c r="BT79" s="1311"/>
      <c r="BU79" s="1311"/>
      <c r="BV79" s="1311"/>
      <c r="BW79" s="1311"/>
      <c r="BX79" s="1311">
        <v>7.2</v>
      </c>
      <c r="BY79" s="1311"/>
      <c r="BZ79" s="1311"/>
      <c r="CA79" s="1311"/>
      <c r="CB79" s="1311"/>
      <c r="CC79" s="1311"/>
      <c r="CD79" s="1311"/>
      <c r="CE79" s="1311"/>
      <c r="CF79" s="1311">
        <v>7.2</v>
      </c>
      <c r="CG79" s="1311"/>
      <c r="CH79" s="1311"/>
      <c r="CI79" s="1311"/>
      <c r="CJ79" s="1311"/>
      <c r="CK79" s="1311"/>
      <c r="CL79" s="1311"/>
      <c r="CM79" s="1311"/>
      <c r="CN79" s="1311">
        <v>7.7</v>
      </c>
      <c r="CO79" s="1311"/>
      <c r="CP79" s="1311"/>
      <c r="CQ79" s="1311"/>
      <c r="CR79" s="1311"/>
      <c r="CS79" s="1311"/>
      <c r="CT79" s="1311"/>
      <c r="CU79" s="1311"/>
      <c r="CV79" s="1311">
        <v>8</v>
      </c>
      <c r="CW79" s="1311"/>
      <c r="CX79" s="1311"/>
      <c r="CY79" s="1311"/>
      <c r="CZ79" s="1311"/>
      <c r="DA79" s="1311"/>
      <c r="DB79" s="1311"/>
      <c r="DC79" s="1311"/>
    </row>
    <row r="80" spans="2:107" x14ac:dyDescent="0.15">
      <c r="B80" s="397"/>
      <c r="G80" s="1317"/>
      <c r="H80" s="1317"/>
      <c r="I80" s="1312"/>
      <c r="J80" s="1312"/>
      <c r="K80" s="1313"/>
      <c r="L80" s="1313"/>
      <c r="M80" s="1313"/>
      <c r="N80" s="1313"/>
      <c r="AN80" s="1316"/>
      <c r="AO80" s="1316"/>
      <c r="AP80" s="1316"/>
      <c r="AQ80" s="1316"/>
      <c r="AR80" s="1316"/>
      <c r="AS80" s="1316"/>
      <c r="AT80" s="1316"/>
      <c r="AU80" s="1316"/>
      <c r="AV80" s="1316"/>
      <c r="AW80" s="1316"/>
      <c r="AX80" s="1316"/>
      <c r="AY80" s="1316"/>
      <c r="AZ80" s="1316"/>
      <c r="BA80" s="1316"/>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vWeMiWGFZYzXlxSDB0T6wqCAHDT2akEQPOzAFBPbKr7yTmCSunwc/MQd+HFgErQtfLsjTpogwq/shU6BLol4iw==" saltValue="U8i0d1id3MD1H3Bje+YvX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85" zoomScaleNormal="85"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606</v>
      </c>
    </row>
  </sheetData>
  <sheetProtection algorithmName="SHA-512" hashValue="OENsVa4ADv7X/pxY8Kd07OPMM77H7PUZleL17mVMtCeTbuaf/smZOA593Ouq3YAcsj5EE4lW4PDsFiXUMHaIsA==" saltValue="t14954THl2saIxbg5aQEDQ=="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85" zoomScaleNormal="85"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500</v>
      </c>
    </row>
  </sheetData>
  <sheetProtection algorithmName="SHA-512" hashValue="0jwjC052rTiszH1+4w68rt8+714RJB2TqDk1nP3eaaSLX9v2ysUehuLd7Nk/Aj6rM0s6X+jHP5ikclJ5Y4dX4A==" saltValue="L6qDZItzuUZP4qetVLDBEw=="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550</v>
      </c>
      <c r="G2" s="157"/>
      <c r="H2" s="158"/>
    </row>
    <row r="3" spans="1:8" x14ac:dyDescent="0.15">
      <c r="A3" s="154" t="s">
        <v>543</v>
      </c>
      <c r="B3" s="159"/>
      <c r="C3" s="160"/>
      <c r="D3" s="161">
        <v>160277</v>
      </c>
      <c r="E3" s="162"/>
      <c r="F3" s="163">
        <v>138651</v>
      </c>
      <c r="G3" s="164"/>
      <c r="H3" s="165"/>
    </row>
    <row r="4" spans="1:8" x14ac:dyDescent="0.15">
      <c r="A4" s="166"/>
      <c r="B4" s="167"/>
      <c r="C4" s="168"/>
      <c r="D4" s="169">
        <v>129160</v>
      </c>
      <c r="E4" s="170"/>
      <c r="F4" s="171">
        <v>71211</v>
      </c>
      <c r="G4" s="172"/>
      <c r="H4" s="173"/>
    </row>
    <row r="5" spans="1:8" x14ac:dyDescent="0.15">
      <c r="A5" s="154" t="s">
        <v>545</v>
      </c>
      <c r="B5" s="159"/>
      <c r="C5" s="160"/>
      <c r="D5" s="161">
        <v>132030</v>
      </c>
      <c r="E5" s="162"/>
      <c r="F5" s="163">
        <v>122882</v>
      </c>
      <c r="G5" s="164"/>
      <c r="H5" s="165"/>
    </row>
    <row r="6" spans="1:8" x14ac:dyDescent="0.15">
      <c r="A6" s="166"/>
      <c r="B6" s="167"/>
      <c r="C6" s="168"/>
      <c r="D6" s="169">
        <v>48802</v>
      </c>
      <c r="E6" s="170"/>
      <c r="F6" s="171">
        <v>65785</v>
      </c>
      <c r="G6" s="172"/>
      <c r="H6" s="173"/>
    </row>
    <row r="7" spans="1:8" x14ac:dyDescent="0.15">
      <c r="A7" s="154" t="s">
        <v>546</v>
      </c>
      <c r="B7" s="159"/>
      <c r="C7" s="160"/>
      <c r="D7" s="161">
        <v>94738</v>
      </c>
      <c r="E7" s="162"/>
      <c r="F7" s="163">
        <v>114790</v>
      </c>
      <c r="G7" s="164"/>
      <c r="H7" s="165"/>
    </row>
    <row r="8" spans="1:8" x14ac:dyDescent="0.15">
      <c r="A8" s="166"/>
      <c r="B8" s="167"/>
      <c r="C8" s="168"/>
      <c r="D8" s="169">
        <v>61093</v>
      </c>
      <c r="E8" s="170"/>
      <c r="F8" s="171">
        <v>55601</v>
      </c>
      <c r="G8" s="172"/>
      <c r="H8" s="173"/>
    </row>
    <row r="9" spans="1:8" x14ac:dyDescent="0.15">
      <c r="A9" s="154" t="s">
        <v>547</v>
      </c>
      <c r="B9" s="159"/>
      <c r="C9" s="160"/>
      <c r="D9" s="161">
        <v>92633</v>
      </c>
      <c r="E9" s="162"/>
      <c r="F9" s="163">
        <v>126262</v>
      </c>
      <c r="G9" s="164"/>
      <c r="H9" s="165"/>
    </row>
    <row r="10" spans="1:8" x14ac:dyDescent="0.15">
      <c r="A10" s="166"/>
      <c r="B10" s="167"/>
      <c r="C10" s="168"/>
      <c r="D10" s="169">
        <v>51377</v>
      </c>
      <c r="E10" s="170"/>
      <c r="F10" s="171">
        <v>56769</v>
      </c>
      <c r="G10" s="172"/>
      <c r="H10" s="173"/>
    </row>
    <row r="11" spans="1:8" x14ac:dyDescent="0.15">
      <c r="A11" s="154" t="s">
        <v>548</v>
      </c>
      <c r="B11" s="159"/>
      <c r="C11" s="160"/>
      <c r="D11" s="161">
        <v>69540</v>
      </c>
      <c r="E11" s="162"/>
      <c r="F11" s="163">
        <v>126525</v>
      </c>
      <c r="G11" s="164"/>
      <c r="H11" s="165"/>
    </row>
    <row r="12" spans="1:8" x14ac:dyDescent="0.15">
      <c r="A12" s="166"/>
      <c r="B12" s="167"/>
      <c r="C12" s="174"/>
      <c r="D12" s="169">
        <v>36414</v>
      </c>
      <c r="E12" s="170"/>
      <c r="F12" s="171">
        <v>67052</v>
      </c>
      <c r="G12" s="172"/>
      <c r="H12" s="173"/>
    </row>
    <row r="13" spans="1:8" x14ac:dyDescent="0.15">
      <c r="A13" s="154"/>
      <c r="B13" s="159"/>
      <c r="C13" s="175"/>
      <c r="D13" s="176">
        <v>109844</v>
      </c>
      <c r="E13" s="177"/>
      <c r="F13" s="178">
        <v>125822</v>
      </c>
      <c r="G13" s="179"/>
      <c r="H13" s="165"/>
    </row>
    <row r="14" spans="1:8" x14ac:dyDescent="0.15">
      <c r="A14" s="166"/>
      <c r="B14" s="167"/>
      <c r="C14" s="168"/>
      <c r="D14" s="169">
        <v>65369</v>
      </c>
      <c r="E14" s="170"/>
      <c r="F14" s="171">
        <v>63284</v>
      </c>
      <c r="G14" s="172"/>
      <c r="H14" s="173"/>
    </row>
    <row r="17" spans="1:11" x14ac:dyDescent="0.15">
      <c r="A17" s="150" t="s">
        <v>52</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53</v>
      </c>
      <c r="B19" s="180">
        <f>ROUND(VALUE(SUBSTITUTE(実質収支比率等に係る経年分析!F$48,"▲","-")),2)</f>
        <v>5.94</v>
      </c>
      <c r="C19" s="180">
        <f>ROUND(VALUE(SUBSTITUTE(実質収支比率等に係る経年分析!G$48,"▲","-")),2)</f>
        <v>6.95</v>
      </c>
      <c r="D19" s="180">
        <f>ROUND(VALUE(SUBSTITUTE(実質収支比率等に係る経年分析!H$48,"▲","-")),2)</f>
        <v>5.18</v>
      </c>
      <c r="E19" s="180">
        <f>ROUND(VALUE(SUBSTITUTE(実質収支比率等に係る経年分析!I$48,"▲","-")),2)</f>
        <v>5.35</v>
      </c>
      <c r="F19" s="180">
        <f>ROUND(VALUE(SUBSTITUTE(実質収支比率等に係る経年分析!J$48,"▲","-")),2)</f>
        <v>8.7899999999999991</v>
      </c>
    </row>
    <row r="20" spans="1:11" x14ac:dyDescent="0.15">
      <c r="A20" s="180" t="s">
        <v>54</v>
      </c>
      <c r="B20" s="180">
        <f>ROUND(VALUE(SUBSTITUTE(実質収支比率等に係る経年分析!F$47,"▲","-")),2)</f>
        <v>23.92</v>
      </c>
      <c r="C20" s="180">
        <f>ROUND(VALUE(SUBSTITUTE(実質収支比率等に係る経年分析!G$47,"▲","-")),2)</f>
        <v>21.45</v>
      </c>
      <c r="D20" s="180">
        <f>ROUND(VALUE(SUBSTITUTE(実質収支比率等に係る経年分析!H$47,"▲","-")),2)</f>
        <v>23.83</v>
      </c>
      <c r="E20" s="180">
        <f>ROUND(VALUE(SUBSTITUTE(実質収支比率等に係る経年分析!I$47,"▲","-")),2)</f>
        <v>26.7</v>
      </c>
      <c r="F20" s="180">
        <f>ROUND(VALUE(SUBSTITUTE(実質収支比率等に係る経年分析!J$47,"▲","-")),2)</f>
        <v>22.09</v>
      </c>
    </row>
    <row r="21" spans="1:11" x14ac:dyDescent="0.15">
      <c r="A21" s="180" t="s">
        <v>55</v>
      </c>
      <c r="B21" s="180">
        <f>IF(ISNUMBER(VALUE(SUBSTITUTE(実質収支比率等に係る経年分析!F$49,"▲","-"))),ROUND(VALUE(SUBSTITUTE(実質収支比率等に係る経年分析!F$49,"▲","-")),2),NA())</f>
        <v>-4.7699999999999996</v>
      </c>
      <c r="C21" s="180">
        <f>IF(ISNUMBER(VALUE(SUBSTITUTE(実質収支比率等に係る経年分析!G$49,"▲","-"))),ROUND(VALUE(SUBSTITUTE(実質収支比率等に係る経年分析!G$49,"▲","-")),2),NA())</f>
        <v>-1.63</v>
      </c>
      <c r="D21" s="180">
        <f>IF(ISNUMBER(VALUE(SUBSTITUTE(実質収支比率等に係る経年分析!H$49,"▲","-"))),ROUND(VALUE(SUBSTITUTE(実質収支比率等に係る経年分析!H$49,"▲","-")),2),NA())</f>
        <v>0.63</v>
      </c>
      <c r="E21" s="180">
        <f>IF(ISNUMBER(VALUE(SUBSTITUTE(実質収支比率等に係る経年分析!I$49,"▲","-"))),ROUND(VALUE(SUBSTITUTE(実質収支比率等に係る経年分析!I$49,"▲","-")),2),NA())</f>
        <v>3.13</v>
      </c>
      <c r="F21" s="180">
        <f>IF(ISNUMBER(VALUE(SUBSTITUTE(実質収支比率等に係る経年分析!J$49,"▲","-"))),ROUND(VALUE(SUBSTITUTE(実質収支比率等に係る経年分析!J$49,"▲","-")),2),NA())</f>
        <v>0.94</v>
      </c>
    </row>
    <row r="24" spans="1:11" x14ac:dyDescent="0.15">
      <c r="A24" s="150" t="s">
        <v>56</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7.0000000000000007E-2</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7.0000000000000007E-2</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7.0000000000000007E-2</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0.06</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0.05</v>
      </c>
    </row>
    <row r="30" spans="1:11" x14ac:dyDescent="0.15">
      <c r="A30" s="181" t="str">
        <f>IF(連結実質赤字比率に係る赤字・黒字の構成分析!C$40="",NA(),連結実質赤字比率に係る赤字・黒字の構成分析!C$40)</f>
        <v>農業集落排水事業特別会計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0.05</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0.04</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0.05</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0.06</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7.0000000000000007E-2</v>
      </c>
    </row>
    <row r="31" spans="1:11" x14ac:dyDescent="0.15">
      <c r="A31" s="181" t="str">
        <f>IF(連結実質赤字比率に係る赤字・黒字の構成分析!C$39="",NA(),連結実質赤字比率に係る赤字・黒字の構成分析!C$39)</f>
        <v>公共下水道事業特別会計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0.25</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0.15</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0.09</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0.08</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0.81</v>
      </c>
    </row>
    <row r="32" spans="1:11" x14ac:dyDescent="0.15">
      <c r="A32" s="181" t="str">
        <f>IF(連結実質赤字比率に係る赤字・黒字の構成分析!C$38="",NA(),連結実質赤字比率に係る赤字・黒字の構成分析!C$38)</f>
        <v>国民健康保険特別会計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2.4300000000000002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2.36</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0.68</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1.62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1.27</v>
      </c>
    </row>
    <row r="33" spans="1:16" x14ac:dyDescent="0.15">
      <c r="A33" s="181" t="str">
        <f>IF(連結実質赤字比率に係る赤字・黒字の構成分析!C$37="",NA(),連結実質赤字比率に係る赤字・黒字の構成分析!C$37)</f>
        <v>宅地造成事業特別会計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0.72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0.71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0.87</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1.82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1.47</v>
      </c>
    </row>
    <row r="34" spans="1:16" x14ac:dyDescent="0.15">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1.32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1.05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1.78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1.57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1.76</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5.94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6.94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5.17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5.34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8.7799999999999994</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8.56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8.68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9.02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9.08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8.91</v>
      </c>
    </row>
    <row r="39" spans="1:16" x14ac:dyDescent="0.15">
      <c r="A39" s="150" t="s">
        <v>59</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513</v>
      </c>
      <c r="E42" s="182"/>
      <c r="F42" s="182"/>
      <c r="G42" s="182">
        <f>'実質公債費比率（分子）の構造'!L$52</f>
        <v>507</v>
      </c>
      <c r="H42" s="182"/>
      <c r="I42" s="182"/>
      <c r="J42" s="182">
        <f>'実質公債費比率（分子）の構造'!M$52</f>
        <v>514</v>
      </c>
      <c r="K42" s="182"/>
      <c r="L42" s="182"/>
      <c r="M42" s="182">
        <f>'実質公債費比率（分子）の構造'!N$52</f>
        <v>520</v>
      </c>
      <c r="N42" s="182"/>
      <c r="O42" s="182"/>
      <c r="P42" s="182">
        <f>'実質公債費比率（分子）の構造'!O$52</f>
        <v>553</v>
      </c>
    </row>
    <row r="43" spans="1:16" x14ac:dyDescent="0.15">
      <c r="A43" s="182" t="s">
        <v>63</v>
      </c>
      <c r="B43" s="182">
        <f>'実質公債費比率（分子）の構造'!K$51</f>
        <v>0</v>
      </c>
      <c r="C43" s="182"/>
      <c r="D43" s="182"/>
      <c r="E43" s="182">
        <f>'実質公債費比率（分子）の構造'!L$51</f>
        <v>0</v>
      </c>
      <c r="F43" s="182"/>
      <c r="G43" s="182"/>
      <c r="H43" s="182" t="str">
        <f>'実質公債費比率（分子）の構造'!M$51</f>
        <v>-</v>
      </c>
      <c r="I43" s="182"/>
      <c r="J43" s="182"/>
      <c r="K43" s="182">
        <f>'実質公債費比率（分子）の構造'!N$51</f>
        <v>0</v>
      </c>
      <c r="L43" s="182"/>
      <c r="M43" s="182"/>
      <c r="N43" s="182" t="str">
        <f>'実質公債費比率（分子）の構造'!O$51</f>
        <v>-</v>
      </c>
      <c r="O43" s="182"/>
      <c r="P43" s="182"/>
    </row>
    <row r="44" spans="1:16" x14ac:dyDescent="0.15">
      <c r="A44" s="182" t="s">
        <v>64</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65</v>
      </c>
      <c r="B45" s="182">
        <f>'実質公債費比率（分子）の構造'!K$49</f>
        <v>7</v>
      </c>
      <c r="C45" s="182"/>
      <c r="D45" s="182"/>
      <c r="E45" s="182">
        <f>'実質公債費比率（分子）の構造'!L$49</f>
        <v>7</v>
      </c>
      <c r="F45" s="182"/>
      <c r="G45" s="182"/>
      <c r="H45" s="182">
        <f>'実質公債費比率（分子）の構造'!M$49</f>
        <v>6</v>
      </c>
      <c r="I45" s="182"/>
      <c r="J45" s="182"/>
      <c r="K45" s="182">
        <f>'実質公債費比率（分子）の構造'!N$49</f>
        <v>22</v>
      </c>
      <c r="L45" s="182"/>
      <c r="M45" s="182"/>
      <c r="N45" s="182">
        <f>'実質公債費比率（分子）の構造'!O$49</f>
        <v>22</v>
      </c>
      <c r="O45" s="182"/>
      <c r="P45" s="182"/>
    </row>
    <row r="46" spans="1:16" x14ac:dyDescent="0.15">
      <c r="A46" s="182" t="s">
        <v>66</v>
      </c>
      <c r="B46" s="182">
        <f>'実質公債費比率（分子）の構造'!K$48</f>
        <v>176</v>
      </c>
      <c r="C46" s="182"/>
      <c r="D46" s="182"/>
      <c r="E46" s="182">
        <f>'実質公債費比率（分子）の構造'!L$48</f>
        <v>178</v>
      </c>
      <c r="F46" s="182"/>
      <c r="G46" s="182"/>
      <c r="H46" s="182">
        <f>'実質公債費比率（分子）の構造'!M$48</f>
        <v>185</v>
      </c>
      <c r="I46" s="182"/>
      <c r="J46" s="182"/>
      <c r="K46" s="182">
        <f>'実質公債費比率（分子）の構造'!N$48</f>
        <v>185</v>
      </c>
      <c r="L46" s="182"/>
      <c r="M46" s="182"/>
      <c r="N46" s="182">
        <f>'実質公債費比率（分子）の構造'!O$48</f>
        <v>186</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430</v>
      </c>
      <c r="C49" s="182"/>
      <c r="D49" s="182"/>
      <c r="E49" s="182">
        <f>'実質公債費比率（分子）の構造'!L$45</f>
        <v>424</v>
      </c>
      <c r="F49" s="182"/>
      <c r="G49" s="182"/>
      <c r="H49" s="182">
        <f>'実質公債費比率（分子）の構造'!M$45</f>
        <v>463</v>
      </c>
      <c r="I49" s="182"/>
      <c r="J49" s="182"/>
      <c r="K49" s="182">
        <f>'実質公債費比率（分子）の構造'!N$45</f>
        <v>483</v>
      </c>
      <c r="L49" s="182"/>
      <c r="M49" s="182"/>
      <c r="N49" s="182">
        <f>'実質公債費比率（分子）の構造'!O$45</f>
        <v>581</v>
      </c>
      <c r="O49" s="182"/>
      <c r="P49" s="182"/>
    </row>
    <row r="50" spans="1:16" x14ac:dyDescent="0.15">
      <c r="A50" s="182" t="s">
        <v>70</v>
      </c>
      <c r="B50" s="182" t="e">
        <f>NA()</f>
        <v>#N/A</v>
      </c>
      <c r="C50" s="182">
        <f>IF(ISNUMBER('実質公債費比率（分子）の構造'!K$53),'実質公債費比率（分子）の構造'!K$53,NA())</f>
        <v>100</v>
      </c>
      <c r="D50" s="182" t="e">
        <f>NA()</f>
        <v>#N/A</v>
      </c>
      <c r="E50" s="182" t="e">
        <f>NA()</f>
        <v>#N/A</v>
      </c>
      <c r="F50" s="182">
        <f>IF(ISNUMBER('実質公債費比率（分子）の構造'!L$53),'実質公債費比率（分子）の構造'!L$53,NA())</f>
        <v>102</v>
      </c>
      <c r="G50" s="182" t="e">
        <f>NA()</f>
        <v>#N/A</v>
      </c>
      <c r="H50" s="182" t="e">
        <f>NA()</f>
        <v>#N/A</v>
      </c>
      <c r="I50" s="182">
        <f>IF(ISNUMBER('実質公債費比率（分子）の構造'!M$53),'実質公債費比率（分子）の構造'!M$53,NA())</f>
        <v>140</v>
      </c>
      <c r="J50" s="182" t="e">
        <f>NA()</f>
        <v>#N/A</v>
      </c>
      <c r="K50" s="182" t="e">
        <f>NA()</f>
        <v>#N/A</v>
      </c>
      <c r="L50" s="182">
        <f>IF(ISNUMBER('実質公債費比率（分子）の構造'!N$53),'実質公債費比率（分子）の構造'!N$53,NA())</f>
        <v>170</v>
      </c>
      <c r="M50" s="182" t="e">
        <f>NA()</f>
        <v>#N/A</v>
      </c>
      <c r="N50" s="182" t="e">
        <f>NA()</f>
        <v>#N/A</v>
      </c>
      <c r="O50" s="182">
        <f>IF(ISNUMBER('実質公債費比率（分子）の構造'!O$53),'実質公債費比率（分子）の構造'!O$53,NA())</f>
        <v>236</v>
      </c>
      <c r="P50" s="182" t="e">
        <f>NA()</f>
        <v>#N/A</v>
      </c>
    </row>
    <row r="53" spans="1:16" x14ac:dyDescent="0.15">
      <c r="A53" s="150" t="s">
        <v>71</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5760</v>
      </c>
      <c r="E56" s="181"/>
      <c r="F56" s="181"/>
      <c r="G56" s="181">
        <f>'将来負担比率（分子）の構造'!J$52</f>
        <v>5832</v>
      </c>
      <c r="H56" s="181"/>
      <c r="I56" s="181"/>
      <c r="J56" s="181">
        <f>'将来負担比率（分子）の構造'!K$52</f>
        <v>5712</v>
      </c>
      <c r="K56" s="181"/>
      <c r="L56" s="181"/>
      <c r="M56" s="181">
        <f>'将来負担比率（分子）の構造'!L$52</f>
        <v>5625</v>
      </c>
      <c r="N56" s="181"/>
      <c r="O56" s="181"/>
      <c r="P56" s="181">
        <f>'将来負担比率（分子）の構造'!M$52</f>
        <v>5457</v>
      </c>
    </row>
    <row r="57" spans="1:16" x14ac:dyDescent="0.15">
      <c r="A57" s="181" t="s">
        <v>41</v>
      </c>
      <c r="B57" s="181"/>
      <c r="C57" s="181"/>
      <c r="D57" s="181">
        <f>'将来負担比率（分子）の構造'!I$51</f>
        <v>243</v>
      </c>
      <c r="E57" s="181"/>
      <c r="F57" s="181"/>
      <c r="G57" s="181">
        <f>'将来負担比率（分子）の構造'!J$51</f>
        <v>220</v>
      </c>
      <c r="H57" s="181"/>
      <c r="I57" s="181"/>
      <c r="J57" s="181">
        <f>'将来負担比率（分子）の構造'!K$51</f>
        <v>213</v>
      </c>
      <c r="K57" s="181"/>
      <c r="L57" s="181"/>
      <c r="M57" s="181">
        <f>'将来負担比率（分子）の構造'!L$51</f>
        <v>260</v>
      </c>
      <c r="N57" s="181"/>
      <c r="O57" s="181"/>
      <c r="P57" s="181">
        <f>'将来負担比率（分子）の構造'!M$51</f>
        <v>244</v>
      </c>
    </row>
    <row r="58" spans="1:16" x14ac:dyDescent="0.15">
      <c r="A58" s="181" t="s">
        <v>40</v>
      </c>
      <c r="B58" s="181"/>
      <c r="C58" s="181"/>
      <c r="D58" s="181">
        <f>'将来負担比率（分子）の構造'!I$50</f>
        <v>1905</v>
      </c>
      <c r="E58" s="181"/>
      <c r="F58" s="181"/>
      <c r="G58" s="181">
        <f>'将来負担比率（分子）の構造'!J$50</f>
        <v>1982</v>
      </c>
      <c r="H58" s="181"/>
      <c r="I58" s="181"/>
      <c r="J58" s="181">
        <f>'将来負担比率（分子）の構造'!K$50</f>
        <v>2102</v>
      </c>
      <c r="K58" s="181"/>
      <c r="L58" s="181"/>
      <c r="M58" s="181">
        <f>'将来負担比率（分子）の構造'!L$50</f>
        <v>2321</v>
      </c>
      <c r="N58" s="181"/>
      <c r="O58" s="181"/>
      <c r="P58" s="181">
        <f>'将来負担比率（分子）の構造'!M$50</f>
        <v>2402</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901</v>
      </c>
      <c r="C62" s="181"/>
      <c r="D62" s="181"/>
      <c r="E62" s="181">
        <f>'将来負担比率（分子）の構造'!J$45</f>
        <v>890</v>
      </c>
      <c r="F62" s="181"/>
      <c r="G62" s="181"/>
      <c r="H62" s="181">
        <f>'将来負担比率（分子）の構造'!K$45</f>
        <v>840</v>
      </c>
      <c r="I62" s="181"/>
      <c r="J62" s="181"/>
      <c r="K62" s="181">
        <f>'将来負担比率（分子）の構造'!L$45</f>
        <v>819</v>
      </c>
      <c r="L62" s="181"/>
      <c r="M62" s="181"/>
      <c r="N62" s="181">
        <f>'将来負担比率（分子）の構造'!M$45</f>
        <v>798</v>
      </c>
      <c r="O62" s="181"/>
      <c r="P62" s="181"/>
    </row>
    <row r="63" spans="1:16" x14ac:dyDescent="0.15">
      <c r="A63" s="181" t="s">
        <v>33</v>
      </c>
      <c r="B63" s="181">
        <f>'将来負担比率（分子）の構造'!I$44</f>
        <v>150</v>
      </c>
      <c r="C63" s="181"/>
      <c r="D63" s="181"/>
      <c r="E63" s="181">
        <f>'将来負担比率（分子）の構造'!J$44</f>
        <v>151</v>
      </c>
      <c r="F63" s="181"/>
      <c r="G63" s="181"/>
      <c r="H63" s="181">
        <f>'将来負担比率（分子）の構造'!K$44</f>
        <v>145</v>
      </c>
      <c r="I63" s="181"/>
      <c r="J63" s="181"/>
      <c r="K63" s="181">
        <f>'将来負担比率（分子）の構造'!L$44</f>
        <v>139</v>
      </c>
      <c r="L63" s="181"/>
      <c r="M63" s="181"/>
      <c r="N63" s="181">
        <f>'将来負担比率（分子）の構造'!M$44</f>
        <v>120</v>
      </c>
      <c r="O63" s="181"/>
      <c r="P63" s="181"/>
    </row>
    <row r="64" spans="1:16" x14ac:dyDescent="0.15">
      <c r="A64" s="181" t="s">
        <v>32</v>
      </c>
      <c r="B64" s="181">
        <f>'将来負担比率（分子）の構造'!I$43</f>
        <v>2218</v>
      </c>
      <c r="C64" s="181"/>
      <c r="D64" s="181"/>
      <c r="E64" s="181">
        <f>'将来負担比率（分子）の構造'!J$43</f>
        <v>2054</v>
      </c>
      <c r="F64" s="181"/>
      <c r="G64" s="181"/>
      <c r="H64" s="181">
        <f>'将来負担比率（分子）の構造'!K$43</f>
        <v>1904</v>
      </c>
      <c r="I64" s="181"/>
      <c r="J64" s="181"/>
      <c r="K64" s="181">
        <f>'将来負担比率（分子）の構造'!L$43</f>
        <v>1812</v>
      </c>
      <c r="L64" s="181"/>
      <c r="M64" s="181"/>
      <c r="N64" s="181">
        <f>'将来負担比率（分子）の構造'!M$43</f>
        <v>1693</v>
      </c>
      <c r="O64" s="181"/>
      <c r="P64" s="181"/>
    </row>
    <row r="65" spans="1:16" x14ac:dyDescent="0.15">
      <c r="A65" s="181" t="s">
        <v>31</v>
      </c>
      <c r="B65" s="181">
        <f>'将来負担比率（分子）の構造'!I$42</f>
        <v>12</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30</v>
      </c>
      <c r="B66" s="181">
        <f>'将来負担比率（分子）の構造'!I$41</f>
        <v>5651</v>
      </c>
      <c r="C66" s="181"/>
      <c r="D66" s="181"/>
      <c r="E66" s="181">
        <f>'将来負担比率（分子）の構造'!J$41</f>
        <v>5935</v>
      </c>
      <c r="F66" s="181"/>
      <c r="G66" s="181"/>
      <c r="H66" s="181">
        <f>'将来負担比率（分子）の構造'!K$41</f>
        <v>5911</v>
      </c>
      <c r="I66" s="181"/>
      <c r="J66" s="181"/>
      <c r="K66" s="181">
        <f>'将来負担比率（分子）の構造'!L$41</f>
        <v>5978</v>
      </c>
      <c r="L66" s="181"/>
      <c r="M66" s="181"/>
      <c r="N66" s="181">
        <f>'将来負担比率（分子）の構造'!M$41</f>
        <v>5815</v>
      </c>
      <c r="O66" s="181"/>
      <c r="P66" s="181"/>
    </row>
    <row r="67" spans="1:16" x14ac:dyDescent="0.15">
      <c r="A67" s="181" t="s">
        <v>74</v>
      </c>
      <c r="B67" s="181" t="e">
        <f>NA()</f>
        <v>#N/A</v>
      </c>
      <c r="C67" s="181">
        <f>IF(ISNUMBER('将来負担比率（分子）の構造'!I$53), IF('将来負担比率（分子）の構造'!I$53 &lt; 0, 0, '将来負担比率（分子）の構造'!I$53), NA())</f>
        <v>1024</v>
      </c>
      <c r="D67" s="181" t="e">
        <f>NA()</f>
        <v>#N/A</v>
      </c>
      <c r="E67" s="181" t="e">
        <f>NA()</f>
        <v>#N/A</v>
      </c>
      <c r="F67" s="181">
        <f>IF(ISNUMBER('将来負担比率（分子）の構造'!J$53), IF('将来負担比率（分子）の構造'!J$53 &lt; 0, 0, '将来負担比率（分子）の構造'!J$53), NA())</f>
        <v>996</v>
      </c>
      <c r="G67" s="181" t="e">
        <f>NA()</f>
        <v>#N/A</v>
      </c>
      <c r="H67" s="181" t="e">
        <f>NA()</f>
        <v>#N/A</v>
      </c>
      <c r="I67" s="181">
        <f>IF(ISNUMBER('将来負担比率（分子）の構造'!K$53), IF('将来負担比率（分子）の構造'!K$53 &lt; 0, 0, '将来負担比率（分子）の構造'!K$53), NA())</f>
        <v>772</v>
      </c>
      <c r="J67" s="181" t="e">
        <f>NA()</f>
        <v>#N/A</v>
      </c>
      <c r="K67" s="181" t="e">
        <f>NA()</f>
        <v>#N/A</v>
      </c>
      <c r="L67" s="181">
        <f>IF(ISNUMBER('将来負担比率（分子）の構造'!L$53), IF('将来負担比率（分子）の構造'!L$53 &lt; 0, 0, '将来負担比率（分子）の構造'!L$53), NA())</f>
        <v>543</v>
      </c>
      <c r="M67" s="181" t="e">
        <f>NA()</f>
        <v>#N/A</v>
      </c>
      <c r="N67" s="181" t="e">
        <f>NA()</f>
        <v>#N/A</v>
      </c>
      <c r="O67" s="181">
        <f>IF(ISNUMBER('将来負担比率（分子）の構造'!M$53), IF('将来負担比率（分子）の構造'!M$53 &lt; 0, 0, '将来負担比率（分子）の構造'!M$53), NA())</f>
        <v>322</v>
      </c>
      <c r="P67" s="181" t="e">
        <f>NA()</f>
        <v>#N/A</v>
      </c>
    </row>
    <row r="70" spans="1:16" x14ac:dyDescent="0.15">
      <c r="A70" s="183" t="s">
        <v>75</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76</v>
      </c>
      <c r="B72" s="185">
        <f>基金残高に係る経年分析!F55</f>
        <v>745</v>
      </c>
      <c r="C72" s="185">
        <f>基金残高に係る経年分析!G55</f>
        <v>838</v>
      </c>
      <c r="D72" s="185">
        <f>基金残高に係る経年分析!H55</f>
        <v>742</v>
      </c>
    </row>
    <row r="73" spans="1:16" x14ac:dyDescent="0.15">
      <c r="A73" s="184" t="s">
        <v>77</v>
      </c>
      <c r="B73" s="185">
        <f>基金残高に係る経年分析!F56</f>
        <v>128</v>
      </c>
      <c r="C73" s="185">
        <f>基金残高に係る経年分析!G56</f>
        <v>136</v>
      </c>
      <c r="D73" s="185">
        <f>基金残高に係る経年分析!H56</f>
        <v>144</v>
      </c>
    </row>
    <row r="74" spans="1:16" x14ac:dyDescent="0.15">
      <c r="A74" s="184" t="s">
        <v>78</v>
      </c>
      <c r="B74" s="185">
        <f>基金残高に係る経年分析!F57</f>
        <v>673</v>
      </c>
      <c r="C74" s="185">
        <f>基金残高に係る経年分析!G57</f>
        <v>796</v>
      </c>
      <c r="D74" s="185">
        <f>基金残高に係る経年分析!H57</f>
        <v>985</v>
      </c>
    </row>
  </sheetData>
  <sheetProtection algorithmName="SHA-512" hashValue="o6mGwRqjUJxKlg0Wddto2yheNqSpAyLqKTpwrubS9IyarPWbaOtWxoBbiLBgYi+yvPphd3JljaBCQqfVwYG5sw==" saltValue="5ztKTJjt/h4OzA/6GJa/n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210</v>
      </c>
      <c r="DI1" s="662"/>
      <c r="DJ1" s="662"/>
      <c r="DK1" s="662"/>
      <c r="DL1" s="662"/>
      <c r="DM1" s="662"/>
      <c r="DN1" s="663"/>
      <c r="DO1" s="226"/>
      <c r="DP1" s="661" t="s">
        <v>211</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213</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214</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215</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216</v>
      </c>
      <c r="S4" s="665"/>
      <c r="T4" s="665"/>
      <c r="U4" s="665"/>
      <c r="V4" s="665"/>
      <c r="W4" s="665"/>
      <c r="X4" s="665"/>
      <c r="Y4" s="666"/>
      <c r="Z4" s="664" t="s">
        <v>217</v>
      </c>
      <c r="AA4" s="665"/>
      <c r="AB4" s="665"/>
      <c r="AC4" s="666"/>
      <c r="AD4" s="664" t="s">
        <v>218</v>
      </c>
      <c r="AE4" s="665"/>
      <c r="AF4" s="665"/>
      <c r="AG4" s="665"/>
      <c r="AH4" s="665"/>
      <c r="AI4" s="665"/>
      <c r="AJ4" s="665"/>
      <c r="AK4" s="666"/>
      <c r="AL4" s="664" t="s">
        <v>217</v>
      </c>
      <c r="AM4" s="665"/>
      <c r="AN4" s="665"/>
      <c r="AO4" s="666"/>
      <c r="AP4" s="670" t="s">
        <v>219</v>
      </c>
      <c r="AQ4" s="670"/>
      <c r="AR4" s="670"/>
      <c r="AS4" s="670"/>
      <c r="AT4" s="670"/>
      <c r="AU4" s="670"/>
      <c r="AV4" s="670"/>
      <c r="AW4" s="670"/>
      <c r="AX4" s="670"/>
      <c r="AY4" s="670"/>
      <c r="AZ4" s="670"/>
      <c r="BA4" s="670"/>
      <c r="BB4" s="670"/>
      <c r="BC4" s="670"/>
      <c r="BD4" s="670"/>
      <c r="BE4" s="670"/>
      <c r="BF4" s="670"/>
      <c r="BG4" s="670" t="s">
        <v>220</v>
      </c>
      <c r="BH4" s="670"/>
      <c r="BI4" s="670"/>
      <c r="BJ4" s="670"/>
      <c r="BK4" s="670"/>
      <c r="BL4" s="670"/>
      <c r="BM4" s="670"/>
      <c r="BN4" s="670"/>
      <c r="BO4" s="670" t="s">
        <v>217</v>
      </c>
      <c r="BP4" s="670"/>
      <c r="BQ4" s="670"/>
      <c r="BR4" s="670"/>
      <c r="BS4" s="670" t="s">
        <v>221</v>
      </c>
      <c r="BT4" s="670"/>
      <c r="BU4" s="670"/>
      <c r="BV4" s="670"/>
      <c r="BW4" s="670"/>
      <c r="BX4" s="670"/>
      <c r="BY4" s="670"/>
      <c r="BZ4" s="670"/>
      <c r="CA4" s="670"/>
      <c r="CB4" s="670"/>
      <c r="CD4" s="667" t="s">
        <v>222</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223</v>
      </c>
      <c r="C5" s="672"/>
      <c r="D5" s="672"/>
      <c r="E5" s="672"/>
      <c r="F5" s="672"/>
      <c r="G5" s="672"/>
      <c r="H5" s="672"/>
      <c r="I5" s="672"/>
      <c r="J5" s="672"/>
      <c r="K5" s="672"/>
      <c r="L5" s="672"/>
      <c r="M5" s="672"/>
      <c r="N5" s="672"/>
      <c r="O5" s="672"/>
      <c r="P5" s="672"/>
      <c r="Q5" s="673"/>
      <c r="R5" s="674">
        <v>810147</v>
      </c>
      <c r="S5" s="675"/>
      <c r="T5" s="675"/>
      <c r="U5" s="675"/>
      <c r="V5" s="675"/>
      <c r="W5" s="675"/>
      <c r="X5" s="675"/>
      <c r="Y5" s="676"/>
      <c r="Z5" s="677">
        <v>11.9</v>
      </c>
      <c r="AA5" s="677"/>
      <c r="AB5" s="677"/>
      <c r="AC5" s="677"/>
      <c r="AD5" s="678">
        <v>791165</v>
      </c>
      <c r="AE5" s="678"/>
      <c r="AF5" s="678"/>
      <c r="AG5" s="678"/>
      <c r="AH5" s="678"/>
      <c r="AI5" s="678"/>
      <c r="AJ5" s="678"/>
      <c r="AK5" s="678"/>
      <c r="AL5" s="679">
        <v>24.4</v>
      </c>
      <c r="AM5" s="680"/>
      <c r="AN5" s="680"/>
      <c r="AO5" s="681"/>
      <c r="AP5" s="671" t="s">
        <v>224</v>
      </c>
      <c r="AQ5" s="672"/>
      <c r="AR5" s="672"/>
      <c r="AS5" s="672"/>
      <c r="AT5" s="672"/>
      <c r="AU5" s="672"/>
      <c r="AV5" s="672"/>
      <c r="AW5" s="672"/>
      <c r="AX5" s="672"/>
      <c r="AY5" s="672"/>
      <c r="AZ5" s="672"/>
      <c r="BA5" s="672"/>
      <c r="BB5" s="672"/>
      <c r="BC5" s="672"/>
      <c r="BD5" s="672"/>
      <c r="BE5" s="672"/>
      <c r="BF5" s="673"/>
      <c r="BG5" s="685">
        <v>791107</v>
      </c>
      <c r="BH5" s="686"/>
      <c r="BI5" s="686"/>
      <c r="BJ5" s="686"/>
      <c r="BK5" s="686"/>
      <c r="BL5" s="686"/>
      <c r="BM5" s="686"/>
      <c r="BN5" s="687"/>
      <c r="BO5" s="688">
        <v>97.6</v>
      </c>
      <c r="BP5" s="688"/>
      <c r="BQ5" s="688"/>
      <c r="BR5" s="688"/>
      <c r="BS5" s="689">
        <v>6408</v>
      </c>
      <c r="BT5" s="689"/>
      <c r="BU5" s="689"/>
      <c r="BV5" s="689"/>
      <c r="BW5" s="689"/>
      <c r="BX5" s="689"/>
      <c r="BY5" s="689"/>
      <c r="BZ5" s="689"/>
      <c r="CA5" s="689"/>
      <c r="CB5" s="693"/>
      <c r="CD5" s="667" t="s">
        <v>219</v>
      </c>
      <c r="CE5" s="668"/>
      <c r="CF5" s="668"/>
      <c r="CG5" s="668"/>
      <c r="CH5" s="668"/>
      <c r="CI5" s="668"/>
      <c r="CJ5" s="668"/>
      <c r="CK5" s="668"/>
      <c r="CL5" s="668"/>
      <c r="CM5" s="668"/>
      <c r="CN5" s="668"/>
      <c r="CO5" s="668"/>
      <c r="CP5" s="668"/>
      <c r="CQ5" s="669"/>
      <c r="CR5" s="667" t="s">
        <v>225</v>
      </c>
      <c r="CS5" s="668"/>
      <c r="CT5" s="668"/>
      <c r="CU5" s="668"/>
      <c r="CV5" s="668"/>
      <c r="CW5" s="668"/>
      <c r="CX5" s="668"/>
      <c r="CY5" s="669"/>
      <c r="CZ5" s="667" t="s">
        <v>217</v>
      </c>
      <c r="DA5" s="668"/>
      <c r="DB5" s="668"/>
      <c r="DC5" s="669"/>
      <c r="DD5" s="667" t="s">
        <v>226</v>
      </c>
      <c r="DE5" s="668"/>
      <c r="DF5" s="668"/>
      <c r="DG5" s="668"/>
      <c r="DH5" s="668"/>
      <c r="DI5" s="668"/>
      <c r="DJ5" s="668"/>
      <c r="DK5" s="668"/>
      <c r="DL5" s="668"/>
      <c r="DM5" s="668"/>
      <c r="DN5" s="668"/>
      <c r="DO5" s="668"/>
      <c r="DP5" s="669"/>
      <c r="DQ5" s="667" t="s">
        <v>227</v>
      </c>
      <c r="DR5" s="668"/>
      <c r="DS5" s="668"/>
      <c r="DT5" s="668"/>
      <c r="DU5" s="668"/>
      <c r="DV5" s="668"/>
      <c r="DW5" s="668"/>
      <c r="DX5" s="668"/>
      <c r="DY5" s="668"/>
      <c r="DZ5" s="668"/>
      <c r="EA5" s="668"/>
      <c r="EB5" s="668"/>
      <c r="EC5" s="669"/>
    </row>
    <row r="6" spans="2:143" ht="11.25" customHeight="1" x14ac:dyDescent="0.15">
      <c r="B6" s="682" t="s">
        <v>228</v>
      </c>
      <c r="C6" s="683"/>
      <c r="D6" s="683"/>
      <c r="E6" s="683"/>
      <c r="F6" s="683"/>
      <c r="G6" s="683"/>
      <c r="H6" s="683"/>
      <c r="I6" s="683"/>
      <c r="J6" s="683"/>
      <c r="K6" s="683"/>
      <c r="L6" s="683"/>
      <c r="M6" s="683"/>
      <c r="N6" s="683"/>
      <c r="O6" s="683"/>
      <c r="P6" s="683"/>
      <c r="Q6" s="684"/>
      <c r="R6" s="685">
        <v>69838</v>
      </c>
      <c r="S6" s="686"/>
      <c r="T6" s="686"/>
      <c r="U6" s="686"/>
      <c r="V6" s="686"/>
      <c r="W6" s="686"/>
      <c r="X6" s="686"/>
      <c r="Y6" s="687"/>
      <c r="Z6" s="688">
        <v>1</v>
      </c>
      <c r="AA6" s="688"/>
      <c r="AB6" s="688"/>
      <c r="AC6" s="688"/>
      <c r="AD6" s="689">
        <v>69838</v>
      </c>
      <c r="AE6" s="689"/>
      <c r="AF6" s="689"/>
      <c r="AG6" s="689"/>
      <c r="AH6" s="689"/>
      <c r="AI6" s="689"/>
      <c r="AJ6" s="689"/>
      <c r="AK6" s="689"/>
      <c r="AL6" s="690">
        <v>2.2000000000000002</v>
      </c>
      <c r="AM6" s="691"/>
      <c r="AN6" s="691"/>
      <c r="AO6" s="692"/>
      <c r="AP6" s="682" t="s">
        <v>229</v>
      </c>
      <c r="AQ6" s="683"/>
      <c r="AR6" s="683"/>
      <c r="AS6" s="683"/>
      <c r="AT6" s="683"/>
      <c r="AU6" s="683"/>
      <c r="AV6" s="683"/>
      <c r="AW6" s="683"/>
      <c r="AX6" s="683"/>
      <c r="AY6" s="683"/>
      <c r="AZ6" s="683"/>
      <c r="BA6" s="683"/>
      <c r="BB6" s="683"/>
      <c r="BC6" s="683"/>
      <c r="BD6" s="683"/>
      <c r="BE6" s="683"/>
      <c r="BF6" s="684"/>
      <c r="BG6" s="685">
        <v>791107</v>
      </c>
      <c r="BH6" s="686"/>
      <c r="BI6" s="686"/>
      <c r="BJ6" s="686"/>
      <c r="BK6" s="686"/>
      <c r="BL6" s="686"/>
      <c r="BM6" s="686"/>
      <c r="BN6" s="687"/>
      <c r="BO6" s="688">
        <v>97.6</v>
      </c>
      <c r="BP6" s="688"/>
      <c r="BQ6" s="688"/>
      <c r="BR6" s="688"/>
      <c r="BS6" s="689">
        <v>6408</v>
      </c>
      <c r="BT6" s="689"/>
      <c r="BU6" s="689"/>
      <c r="BV6" s="689"/>
      <c r="BW6" s="689"/>
      <c r="BX6" s="689"/>
      <c r="BY6" s="689"/>
      <c r="BZ6" s="689"/>
      <c r="CA6" s="689"/>
      <c r="CB6" s="693"/>
      <c r="CD6" s="696" t="s">
        <v>230</v>
      </c>
      <c r="CE6" s="697"/>
      <c r="CF6" s="697"/>
      <c r="CG6" s="697"/>
      <c r="CH6" s="697"/>
      <c r="CI6" s="697"/>
      <c r="CJ6" s="697"/>
      <c r="CK6" s="697"/>
      <c r="CL6" s="697"/>
      <c r="CM6" s="697"/>
      <c r="CN6" s="697"/>
      <c r="CO6" s="697"/>
      <c r="CP6" s="697"/>
      <c r="CQ6" s="698"/>
      <c r="CR6" s="685">
        <v>86534</v>
      </c>
      <c r="CS6" s="686"/>
      <c r="CT6" s="686"/>
      <c r="CU6" s="686"/>
      <c r="CV6" s="686"/>
      <c r="CW6" s="686"/>
      <c r="CX6" s="686"/>
      <c r="CY6" s="687"/>
      <c r="CZ6" s="679">
        <v>1.3</v>
      </c>
      <c r="DA6" s="680"/>
      <c r="DB6" s="680"/>
      <c r="DC6" s="699"/>
      <c r="DD6" s="694">
        <v>75</v>
      </c>
      <c r="DE6" s="686"/>
      <c r="DF6" s="686"/>
      <c r="DG6" s="686"/>
      <c r="DH6" s="686"/>
      <c r="DI6" s="686"/>
      <c r="DJ6" s="686"/>
      <c r="DK6" s="686"/>
      <c r="DL6" s="686"/>
      <c r="DM6" s="686"/>
      <c r="DN6" s="686"/>
      <c r="DO6" s="686"/>
      <c r="DP6" s="687"/>
      <c r="DQ6" s="694">
        <v>86534</v>
      </c>
      <c r="DR6" s="686"/>
      <c r="DS6" s="686"/>
      <c r="DT6" s="686"/>
      <c r="DU6" s="686"/>
      <c r="DV6" s="686"/>
      <c r="DW6" s="686"/>
      <c r="DX6" s="686"/>
      <c r="DY6" s="686"/>
      <c r="DZ6" s="686"/>
      <c r="EA6" s="686"/>
      <c r="EB6" s="686"/>
      <c r="EC6" s="695"/>
    </row>
    <row r="7" spans="2:143" ht="11.25" customHeight="1" x14ac:dyDescent="0.15">
      <c r="B7" s="682" t="s">
        <v>231</v>
      </c>
      <c r="C7" s="683"/>
      <c r="D7" s="683"/>
      <c r="E7" s="683"/>
      <c r="F7" s="683"/>
      <c r="G7" s="683"/>
      <c r="H7" s="683"/>
      <c r="I7" s="683"/>
      <c r="J7" s="683"/>
      <c r="K7" s="683"/>
      <c r="L7" s="683"/>
      <c r="M7" s="683"/>
      <c r="N7" s="683"/>
      <c r="O7" s="683"/>
      <c r="P7" s="683"/>
      <c r="Q7" s="684"/>
      <c r="R7" s="685">
        <v>711</v>
      </c>
      <c r="S7" s="686"/>
      <c r="T7" s="686"/>
      <c r="U7" s="686"/>
      <c r="V7" s="686"/>
      <c r="W7" s="686"/>
      <c r="X7" s="686"/>
      <c r="Y7" s="687"/>
      <c r="Z7" s="688">
        <v>0</v>
      </c>
      <c r="AA7" s="688"/>
      <c r="AB7" s="688"/>
      <c r="AC7" s="688"/>
      <c r="AD7" s="689">
        <v>711</v>
      </c>
      <c r="AE7" s="689"/>
      <c r="AF7" s="689"/>
      <c r="AG7" s="689"/>
      <c r="AH7" s="689"/>
      <c r="AI7" s="689"/>
      <c r="AJ7" s="689"/>
      <c r="AK7" s="689"/>
      <c r="AL7" s="690">
        <v>0</v>
      </c>
      <c r="AM7" s="691"/>
      <c r="AN7" s="691"/>
      <c r="AO7" s="692"/>
      <c r="AP7" s="682" t="s">
        <v>232</v>
      </c>
      <c r="AQ7" s="683"/>
      <c r="AR7" s="683"/>
      <c r="AS7" s="683"/>
      <c r="AT7" s="683"/>
      <c r="AU7" s="683"/>
      <c r="AV7" s="683"/>
      <c r="AW7" s="683"/>
      <c r="AX7" s="683"/>
      <c r="AY7" s="683"/>
      <c r="AZ7" s="683"/>
      <c r="BA7" s="683"/>
      <c r="BB7" s="683"/>
      <c r="BC7" s="683"/>
      <c r="BD7" s="683"/>
      <c r="BE7" s="683"/>
      <c r="BF7" s="684"/>
      <c r="BG7" s="685">
        <v>327900</v>
      </c>
      <c r="BH7" s="686"/>
      <c r="BI7" s="686"/>
      <c r="BJ7" s="686"/>
      <c r="BK7" s="686"/>
      <c r="BL7" s="686"/>
      <c r="BM7" s="686"/>
      <c r="BN7" s="687"/>
      <c r="BO7" s="688">
        <v>40.5</v>
      </c>
      <c r="BP7" s="688"/>
      <c r="BQ7" s="688"/>
      <c r="BR7" s="688"/>
      <c r="BS7" s="689">
        <v>6408</v>
      </c>
      <c r="BT7" s="689"/>
      <c r="BU7" s="689"/>
      <c r="BV7" s="689"/>
      <c r="BW7" s="689"/>
      <c r="BX7" s="689"/>
      <c r="BY7" s="689"/>
      <c r="BZ7" s="689"/>
      <c r="CA7" s="689"/>
      <c r="CB7" s="693"/>
      <c r="CD7" s="700" t="s">
        <v>233</v>
      </c>
      <c r="CE7" s="701"/>
      <c r="CF7" s="701"/>
      <c r="CG7" s="701"/>
      <c r="CH7" s="701"/>
      <c r="CI7" s="701"/>
      <c r="CJ7" s="701"/>
      <c r="CK7" s="701"/>
      <c r="CL7" s="701"/>
      <c r="CM7" s="701"/>
      <c r="CN7" s="701"/>
      <c r="CO7" s="701"/>
      <c r="CP7" s="701"/>
      <c r="CQ7" s="702"/>
      <c r="CR7" s="685">
        <v>1885833</v>
      </c>
      <c r="CS7" s="686"/>
      <c r="CT7" s="686"/>
      <c r="CU7" s="686"/>
      <c r="CV7" s="686"/>
      <c r="CW7" s="686"/>
      <c r="CX7" s="686"/>
      <c r="CY7" s="687"/>
      <c r="CZ7" s="688">
        <v>29.1</v>
      </c>
      <c r="DA7" s="688"/>
      <c r="DB7" s="688"/>
      <c r="DC7" s="688"/>
      <c r="DD7" s="694">
        <v>49981</v>
      </c>
      <c r="DE7" s="686"/>
      <c r="DF7" s="686"/>
      <c r="DG7" s="686"/>
      <c r="DH7" s="686"/>
      <c r="DI7" s="686"/>
      <c r="DJ7" s="686"/>
      <c r="DK7" s="686"/>
      <c r="DL7" s="686"/>
      <c r="DM7" s="686"/>
      <c r="DN7" s="686"/>
      <c r="DO7" s="686"/>
      <c r="DP7" s="687"/>
      <c r="DQ7" s="694">
        <v>686945</v>
      </c>
      <c r="DR7" s="686"/>
      <c r="DS7" s="686"/>
      <c r="DT7" s="686"/>
      <c r="DU7" s="686"/>
      <c r="DV7" s="686"/>
      <c r="DW7" s="686"/>
      <c r="DX7" s="686"/>
      <c r="DY7" s="686"/>
      <c r="DZ7" s="686"/>
      <c r="EA7" s="686"/>
      <c r="EB7" s="686"/>
      <c r="EC7" s="695"/>
    </row>
    <row r="8" spans="2:143" ht="11.25" customHeight="1" x14ac:dyDescent="0.15">
      <c r="B8" s="682" t="s">
        <v>234</v>
      </c>
      <c r="C8" s="683"/>
      <c r="D8" s="683"/>
      <c r="E8" s="683"/>
      <c r="F8" s="683"/>
      <c r="G8" s="683"/>
      <c r="H8" s="683"/>
      <c r="I8" s="683"/>
      <c r="J8" s="683"/>
      <c r="K8" s="683"/>
      <c r="L8" s="683"/>
      <c r="M8" s="683"/>
      <c r="N8" s="683"/>
      <c r="O8" s="683"/>
      <c r="P8" s="683"/>
      <c r="Q8" s="684"/>
      <c r="R8" s="685">
        <v>1648</v>
      </c>
      <c r="S8" s="686"/>
      <c r="T8" s="686"/>
      <c r="U8" s="686"/>
      <c r="V8" s="686"/>
      <c r="W8" s="686"/>
      <c r="X8" s="686"/>
      <c r="Y8" s="687"/>
      <c r="Z8" s="688">
        <v>0</v>
      </c>
      <c r="AA8" s="688"/>
      <c r="AB8" s="688"/>
      <c r="AC8" s="688"/>
      <c r="AD8" s="689">
        <v>1648</v>
      </c>
      <c r="AE8" s="689"/>
      <c r="AF8" s="689"/>
      <c r="AG8" s="689"/>
      <c r="AH8" s="689"/>
      <c r="AI8" s="689"/>
      <c r="AJ8" s="689"/>
      <c r="AK8" s="689"/>
      <c r="AL8" s="690">
        <v>0.1</v>
      </c>
      <c r="AM8" s="691"/>
      <c r="AN8" s="691"/>
      <c r="AO8" s="692"/>
      <c r="AP8" s="682" t="s">
        <v>235</v>
      </c>
      <c r="AQ8" s="683"/>
      <c r="AR8" s="683"/>
      <c r="AS8" s="683"/>
      <c r="AT8" s="683"/>
      <c r="AU8" s="683"/>
      <c r="AV8" s="683"/>
      <c r="AW8" s="683"/>
      <c r="AX8" s="683"/>
      <c r="AY8" s="683"/>
      <c r="AZ8" s="683"/>
      <c r="BA8" s="683"/>
      <c r="BB8" s="683"/>
      <c r="BC8" s="683"/>
      <c r="BD8" s="683"/>
      <c r="BE8" s="683"/>
      <c r="BF8" s="684"/>
      <c r="BG8" s="685">
        <v>13831</v>
      </c>
      <c r="BH8" s="686"/>
      <c r="BI8" s="686"/>
      <c r="BJ8" s="686"/>
      <c r="BK8" s="686"/>
      <c r="BL8" s="686"/>
      <c r="BM8" s="686"/>
      <c r="BN8" s="687"/>
      <c r="BO8" s="688">
        <v>1.7</v>
      </c>
      <c r="BP8" s="688"/>
      <c r="BQ8" s="688"/>
      <c r="BR8" s="688"/>
      <c r="BS8" s="694" t="s">
        <v>236</v>
      </c>
      <c r="BT8" s="686"/>
      <c r="BU8" s="686"/>
      <c r="BV8" s="686"/>
      <c r="BW8" s="686"/>
      <c r="BX8" s="686"/>
      <c r="BY8" s="686"/>
      <c r="BZ8" s="686"/>
      <c r="CA8" s="686"/>
      <c r="CB8" s="695"/>
      <c r="CD8" s="700" t="s">
        <v>237</v>
      </c>
      <c r="CE8" s="701"/>
      <c r="CF8" s="701"/>
      <c r="CG8" s="701"/>
      <c r="CH8" s="701"/>
      <c r="CI8" s="701"/>
      <c r="CJ8" s="701"/>
      <c r="CK8" s="701"/>
      <c r="CL8" s="701"/>
      <c r="CM8" s="701"/>
      <c r="CN8" s="701"/>
      <c r="CO8" s="701"/>
      <c r="CP8" s="701"/>
      <c r="CQ8" s="702"/>
      <c r="CR8" s="685">
        <v>1230815</v>
      </c>
      <c r="CS8" s="686"/>
      <c r="CT8" s="686"/>
      <c r="CU8" s="686"/>
      <c r="CV8" s="686"/>
      <c r="CW8" s="686"/>
      <c r="CX8" s="686"/>
      <c r="CY8" s="687"/>
      <c r="CZ8" s="688">
        <v>19</v>
      </c>
      <c r="DA8" s="688"/>
      <c r="DB8" s="688"/>
      <c r="DC8" s="688"/>
      <c r="DD8" s="694">
        <v>2680</v>
      </c>
      <c r="DE8" s="686"/>
      <c r="DF8" s="686"/>
      <c r="DG8" s="686"/>
      <c r="DH8" s="686"/>
      <c r="DI8" s="686"/>
      <c r="DJ8" s="686"/>
      <c r="DK8" s="686"/>
      <c r="DL8" s="686"/>
      <c r="DM8" s="686"/>
      <c r="DN8" s="686"/>
      <c r="DO8" s="686"/>
      <c r="DP8" s="687"/>
      <c r="DQ8" s="694">
        <v>748175</v>
      </c>
      <c r="DR8" s="686"/>
      <c r="DS8" s="686"/>
      <c r="DT8" s="686"/>
      <c r="DU8" s="686"/>
      <c r="DV8" s="686"/>
      <c r="DW8" s="686"/>
      <c r="DX8" s="686"/>
      <c r="DY8" s="686"/>
      <c r="DZ8" s="686"/>
      <c r="EA8" s="686"/>
      <c r="EB8" s="686"/>
      <c r="EC8" s="695"/>
    </row>
    <row r="9" spans="2:143" ht="11.25" customHeight="1" x14ac:dyDescent="0.15">
      <c r="B9" s="682" t="s">
        <v>238</v>
      </c>
      <c r="C9" s="683"/>
      <c r="D9" s="683"/>
      <c r="E9" s="683"/>
      <c r="F9" s="683"/>
      <c r="G9" s="683"/>
      <c r="H9" s="683"/>
      <c r="I9" s="683"/>
      <c r="J9" s="683"/>
      <c r="K9" s="683"/>
      <c r="L9" s="683"/>
      <c r="M9" s="683"/>
      <c r="N9" s="683"/>
      <c r="O9" s="683"/>
      <c r="P9" s="683"/>
      <c r="Q9" s="684"/>
      <c r="R9" s="685">
        <v>2432</v>
      </c>
      <c r="S9" s="686"/>
      <c r="T9" s="686"/>
      <c r="U9" s="686"/>
      <c r="V9" s="686"/>
      <c r="W9" s="686"/>
      <c r="X9" s="686"/>
      <c r="Y9" s="687"/>
      <c r="Z9" s="688">
        <v>0</v>
      </c>
      <c r="AA9" s="688"/>
      <c r="AB9" s="688"/>
      <c r="AC9" s="688"/>
      <c r="AD9" s="689">
        <v>2432</v>
      </c>
      <c r="AE9" s="689"/>
      <c r="AF9" s="689"/>
      <c r="AG9" s="689"/>
      <c r="AH9" s="689"/>
      <c r="AI9" s="689"/>
      <c r="AJ9" s="689"/>
      <c r="AK9" s="689"/>
      <c r="AL9" s="690">
        <v>0.1</v>
      </c>
      <c r="AM9" s="691"/>
      <c r="AN9" s="691"/>
      <c r="AO9" s="692"/>
      <c r="AP9" s="682" t="s">
        <v>239</v>
      </c>
      <c r="AQ9" s="683"/>
      <c r="AR9" s="683"/>
      <c r="AS9" s="683"/>
      <c r="AT9" s="683"/>
      <c r="AU9" s="683"/>
      <c r="AV9" s="683"/>
      <c r="AW9" s="683"/>
      <c r="AX9" s="683"/>
      <c r="AY9" s="683"/>
      <c r="AZ9" s="683"/>
      <c r="BA9" s="683"/>
      <c r="BB9" s="683"/>
      <c r="BC9" s="683"/>
      <c r="BD9" s="683"/>
      <c r="BE9" s="683"/>
      <c r="BF9" s="684"/>
      <c r="BG9" s="685">
        <v>269116</v>
      </c>
      <c r="BH9" s="686"/>
      <c r="BI9" s="686"/>
      <c r="BJ9" s="686"/>
      <c r="BK9" s="686"/>
      <c r="BL9" s="686"/>
      <c r="BM9" s="686"/>
      <c r="BN9" s="687"/>
      <c r="BO9" s="688">
        <v>33.200000000000003</v>
      </c>
      <c r="BP9" s="688"/>
      <c r="BQ9" s="688"/>
      <c r="BR9" s="688"/>
      <c r="BS9" s="694" t="s">
        <v>127</v>
      </c>
      <c r="BT9" s="686"/>
      <c r="BU9" s="686"/>
      <c r="BV9" s="686"/>
      <c r="BW9" s="686"/>
      <c r="BX9" s="686"/>
      <c r="BY9" s="686"/>
      <c r="BZ9" s="686"/>
      <c r="CA9" s="686"/>
      <c r="CB9" s="695"/>
      <c r="CD9" s="700" t="s">
        <v>240</v>
      </c>
      <c r="CE9" s="701"/>
      <c r="CF9" s="701"/>
      <c r="CG9" s="701"/>
      <c r="CH9" s="701"/>
      <c r="CI9" s="701"/>
      <c r="CJ9" s="701"/>
      <c r="CK9" s="701"/>
      <c r="CL9" s="701"/>
      <c r="CM9" s="701"/>
      <c r="CN9" s="701"/>
      <c r="CO9" s="701"/>
      <c r="CP9" s="701"/>
      <c r="CQ9" s="702"/>
      <c r="CR9" s="685">
        <v>358555</v>
      </c>
      <c r="CS9" s="686"/>
      <c r="CT9" s="686"/>
      <c r="CU9" s="686"/>
      <c r="CV9" s="686"/>
      <c r="CW9" s="686"/>
      <c r="CX9" s="686"/>
      <c r="CY9" s="687"/>
      <c r="CZ9" s="688">
        <v>5.5</v>
      </c>
      <c r="DA9" s="688"/>
      <c r="DB9" s="688"/>
      <c r="DC9" s="688"/>
      <c r="DD9" s="694">
        <v>4588</v>
      </c>
      <c r="DE9" s="686"/>
      <c r="DF9" s="686"/>
      <c r="DG9" s="686"/>
      <c r="DH9" s="686"/>
      <c r="DI9" s="686"/>
      <c r="DJ9" s="686"/>
      <c r="DK9" s="686"/>
      <c r="DL9" s="686"/>
      <c r="DM9" s="686"/>
      <c r="DN9" s="686"/>
      <c r="DO9" s="686"/>
      <c r="DP9" s="687"/>
      <c r="DQ9" s="694">
        <v>336142</v>
      </c>
      <c r="DR9" s="686"/>
      <c r="DS9" s="686"/>
      <c r="DT9" s="686"/>
      <c r="DU9" s="686"/>
      <c r="DV9" s="686"/>
      <c r="DW9" s="686"/>
      <c r="DX9" s="686"/>
      <c r="DY9" s="686"/>
      <c r="DZ9" s="686"/>
      <c r="EA9" s="686"/>
      <c r="EB9" s="686"/>
      <c r="EC9" s="695"/>
    </row>
    <row r="10" spans="2:143" ht="11.25" customHeight="1" x14ac:dyDescent="0.15">
      <c r="B10" s="682" t="s">
        <v>241</v>
      </c>
      <c r="C10" s="683"/>
      <c r="D10" s="683"/>
      <c r="E10" s="683"/>
      <c r="F10" s="683"/>
      <c r="G10" s="683"/>
      <c r="H10" s="683"/>
      <c r="I10" s="683"/>
      <c r="J10" s="683"/>
      <c r="K10" s="683"/>
      <c r="L10" s="683"/>
      <c r="M10" s="683"/>
      <c r="N10" s="683"/>
      <c r="O10" s="683"/>
      <c r="P10" s="683"/>
      <c r="Q10" s="684"/>
      <c r="R10" s="685" t="s">
        <v>127</v>
      </c>
      <c r="S10" s="686"/>
      <c r="T10" s="686"/>
      <c r="U10" s="686"/>
      <c r="V10" s="686"/>
      <c r="W10" s="686"/>
      <c r="X10" s="686"/>
      <c r="Y10" s="687"/>
      <c r="Z10" s="688" t="s">
        <v>127</v>
      </c>
      <c r="AA10" s="688"/>
      <c r="AB10" s="688"/>
      <c r="AC10" s="688"/>
      <c r="AD10" s="689" t="s">
        <v>127</v>
      </c>
      <c r="AE10" s="689"/>
      <c r="AF10" s="689"/>
      <c r="AG10" s="689"/>
      <c r="AH10" s="689"/>
      <c r="AI10" s="689"/>
      <c r="AJ10" s="689"/>
      <c r="AK10" s="689"/>
      <c r="AL10" s="690" t="s">
        <v>236</v>
      </c>
      <c r="AM10" s="691"/>
      <c r="AN10" s="691"/>
      <c r="AO10" s="692"/>
      <c r="AP10" s="682" t="s">
        <v>242</v>
      </c>
      <c r="AQ10" s="683"/>
      <c r="AR10" s="683"/>
      <c r="AS10" s="683"/>
      <c r="AT10" s="683"/>
      <c r="AU10" s="683"/>
      <c r="AV10" s="683"/>
      <c r="AW10" s="683"/>
      <c r="AX10" s="683"/>
      <c r="AY10" s="683"/>
      <c r="AZ10" s="683"/>
      <c r="BA10" s="683"/>
      <c r="BB10" s="683"/>
      <c r="BC10" s="683"/>
      <c r="BD10" s="683"/>
      <c r="BE10" s="683"/>
      <c r="BF10" s="684"/>
      <c r="BG10" s="685">
        <v>16690</v>
      </c>
      <c r="BH10" s="686"/>
      <c r="BI10" s="686"/>
      <c r="BJ10" s="686"/>
      <c r="BK10" s="686"/>
      <c r="BL10" s="686"/>
      <c r="BM10" s="686"/>
      <c r="BN10" s="687"/>
      <c r="BO10" s="688">
        <v>2.1</v>
      </c>
      <c r="BP10" s="688"/>
      <c r="BQ10" s="688"/>
      <c r="BR10" s="688"/>
      <c r="BS10" s="694" t="s">
        <v>127</v>
      </c>
      <c r="BT10" s="686"/>
      <c r="BU10" s="686"/>
      <c r="BV10" s="686"/>
      <c r="BW10" s="686"/>
      <c r="BX10" s="686"/>
      <c r="BY10" s="686"/>
      <c r="BZ10" s="686"/>
      <c r="CA10" s="686"/>
      <c r="CB10" s="695"/>
      <c r="CD10" s="700" t="s">
        <v>243</v>
      </c>
      <c r="CE10" s="701"/>
      <c r="CF10" s="701"/>
      <c r="CG10" s="701"/>
      <c r="CH10" s="701"/>
      <c r="CI10" s="701"/>
      <c r="CJ10" s="701"/>
      <c r="CK10" s="701"/>
      <c r="CL10" s="701"/>
      <c r="CM10" s="701"/>
      <c r="CN10" s="701"/>
      <c r="CO10" s="701"/>
      <c r="CP10" s="701"/>
      <c r="CQ10" s="702"/>
      <c r="CR10" s="685">
        <v>10364</v>
      </c>
      <c r="CS10" s="686"/>
      <c r="CT10" s="686"/>
      <c r="CU10" s="686"/>
      <c r="CV10" s="686"/>
      <c r="CW10" s="686"/>
      <c r="CX10" s="686"/>
      <c r="CY10" s="687"/>
      <c r="CZ10" s="688">
        <v>0.2</v>
      </c>
      <c r="DA10" s="688"/>
      <c r="DB10" s="688"/>
      <c r="DC10" s="688"/>
      <c r="DD10" s="694" t="s">
        <v>127</v>
      </c>
      <c r="DE10" s="686"/>
      <c r="DF10" s="686"/>
      <c r="DG10" s="686"/>
      <c r="DH10" s="686"/>
      <c r="DI10" s="686"/>
      <c r="DJ10" s="686"/>
      <c r="DK10" s="686"/>
      <c r="DL10" s="686"/>
      <c r="DM10" s="686"/>
      <c r="DN10" s="686"/>
      <c r="DO10" s="686"/>
      <c r="DP10" s="687"/>
      <c r="DQ10" s="694">
        <v>3364</v>
      </c>
      <c r="DR10" s="686"/>
      <c r="DS10" s="686"/>
      <c r="DT10" s="686"/>
      <c r="DU10" s="686"/>
      <c r="DV10" s="686"/>
      <c r="DW10" s="686"/>
      <c r="DX10" s="686"/>
      <c r="DY10" s="686"/>
      <c r="DZ10" s="686"/>
      <c r="EA10" s="686"/>
      <c r="EB10" s="686"/>
      <c r="EC10" s="695"/>
    </row>
    <row r="11" spans="2:143" ht="11.25" customHeight="1" x14ac:dyDescent="0.15">
      <c r="B11" s="682" t="s">
        <v>244</v>
      </c>
      <c r="C11" s="683"/>
      <c r="D11" s="683"/>
      <c r="E11" s="683"/>
      <c r="F11" s="683"/>
      <c r="G11" s="683"/>
      <c r="H11" s="683"/>
      <c r="I11" s="683"/>
      <c r="J11" s="683"/>
      <c r="K11" s="683"/>
      <c r="L11" s="683"/>
      <c r="M11" s="683"/>
      <c r="N11" s="683"/>
      <c r="O11" s="683"/>
      <c r="P11" s="683"/>
      <c r="Q11" s="684"/>
      <c r="R11" s="685">
        <v>175475</v>
      </c>
      <c r="S11" s="686"/>
      <c r="T11" s="686"/>
      <c r="U11" s="686"/>
      <c r="V11" s="686"/>
      <c r="W11" s="686"/>
      <c r="X11" s="686"/>
      <c r="Y11" s="687"/>
      <c r="Z11" s="690">
        <v>2.6</v>
      </c>
      <c r="AA11" s="691"/>
      <c r="AB11" s="691"/>
      <c r="AC11" s="703"/>
      <c r="AD11" s="694">
        <v>175475</v>
      </c>
      <c r="AE11" s="686"/>
      <c r="AF11" s="686"/>
      <c r="AG11" s="686"/>
      <c r="AH11" s="686"/>
      <c r="AI11" s="686"/>
      <c r="AJ11" s="686"/>
      <c r="AK11" s="687"/>
      <c r="AL11" s="690">
        <v>5.4</v>
      </c>
      <c r="AM11" s="691"/>
      <c r="AN11" s="691"/>
      <c r="AO11" s="692"/>
      <c r="AP11" s="682" t="s">
        <v>245</v>
      </c>
      <c r="AQ11" s="683"/>
      <c r="AR11" s="683"/>
      <c r="AS11" s="683"/>
      <c r="AT11" s="683"/>
      <c r="AU11" s="683"/>
      <c r="AV11" s="683"/>
      <c r="AW11" s="683"/>
      <c r="AX11" s="683"/>
      <c r="AY11" s="683"/>
      <c r="AZ11" s="683"/>
      <c r="BA11" s="683"/>
      <c r="BB11" s="683"/>
      <c r="BC11" s="683"/>
      <c r="BD11" s="683"/>
      <c r="BE11" s="683"/>
      <c r="BF11" s="684"/>
      <c r="BG11" s="685">
        <v>28263</v>
      </c>
      <c r="BH11" s="686"/>
      <c r="BI11" s="686"/>
      <c r="BJ11" s="686"/>
      <c r="BK11" s="686"/>
      <c r="BL11" s="686"/>
      <c r="BM11" s="686"/>
      <c r="BN11" s="687"/>
      <c r="BO11" s="688">
        <v>3.5</v>
      </c>
      <c r="BP11" s="688"/>
      <c r="BQ11" s="688"/>
      <c r="BR11" s="688"/>
      <c r="BS11" s="694">
        <v>6408</v>
      </c>
      <c r="BT11" s="686"/>
      <c r="BU11" s="686"/>
      <c r="BV11" s="686"/>
      <c r="BW11" s="686"/>
      <c r="BX11" s="686"/>
      <c r="BY11" s="686"/>
      <c r="BZ11" s="686"/>
      <c r="CA11" s="686"/>
      <c r="CB11" s="695"/>
      <c r="CD11" s="700" t="s">
        <v>246</v>
      </c>
      <c r="CE11" s="701"/>
      <c r="CF11" s="701"/>
      <c r="CG11" s="701"/>
      <c r="CH11" s="701"/>
      <c r="CI11" s="701"/>
      <c r="CJ11" s="701"/>
      <c r="CK11" s="701"/>
      <c r="CL11" s="701"/>
      <c r="CM11" s="701"/>
      <c r="CN11" s="701"/>
      <c r="CO11" s="701"/>
      <c r="CP11" s="701"/>
      <c r="CQ11" s="702"/>
      <c r="CR11" s="685">
        <v>327015</v>
      </c>
      <c r="CS11" s="686"/>
      <c r="CT11" s="686"/>
      <c r="CU11" s="686"/>
      <c r="CV11" s="686"/>
      <c r="CW11" s="686"/>
      <c r="CX11" s="686"/>
      <c r="CY11" s="687"/>
      <c r="CZ11" s="688">
        <v>5</v>
      </c>
      <c r="DA11" s="688"/>
      <c r="DB11" s="688"/>
      <c r="DC11" s="688"/>
      <c r="DD11" s="694">
        <v>47277</v>
      </c>
      <c r="DE11" s="686"/>
      <c r="DF11" s="686"/>
      <c r="DG11" s="686"/>
      <c r="DH11" s="686"/>
      <c r="DI11" s="686"/>
      <c r="DJ11" s="686"/>
      <c r="DK11" s="686"/>
      <c r="DL11" s="686"/>
      <c r="DM11" s="686"/>
      <c r="DN11" s="686"/>
      <c r="DO11" s="686"/>
      <c r="DP11" s="687"/>
      <c r="DQ11" s="694">
        <v>186349</v>
      </c>
      <c r="DR11" s="686"/>
      <c r="DS11" s="686"/>
      <c r="DT11" s="686"/>
      <c r="DU11" s="686"/>
      <c r="DV11" s="686"/>
      <c r="DW11" s="686"/>
      <c r="DX11" s="686"/>
      <c r="DY11" s="686"/>
      <c r="DZ11" s="686"/>
      <c r="EA11" s="686"/>
      <c r="EB11" s="686"/>
      <c r="EC11" s="695"/>
    </row>
    <row r="12" spans="2:143" ht="11.25" customHeight="1" x14ac:dyDescent="0.15">
      <c r="B12" s="682" t="s">
        <v>247</v>
      </c>
      <c r="C12" s="683"/>
      <c r="D12" s="683"/>
      <c r="E12" s="683"/>
      <c r="F12" s="683"/>
      <c r="G12" s="683"/>
      <c r="H12" s="683"/>
      <c r="I12" s="683"/>
      <c r="J12" s="683"/>
      <c r="K12" s="683"/>
      <c r="L12" s="683"/>
      <c r="M12" s="683"/>
      <c r="N12" s="683"/>
      <c r="O12" s="683"/>
      <c r="P12" s="683"/>
      <c r="Q12" s="684"/>
      <c r="R12" s="685" t="s">
        <v>127</v>
      </c>
      <c r="S12" s="686"/>
      <c r="T12" s="686"/>
      <c r="U12" s="686"/>
      <c r="V12" s="686"/>
      <c r="W12" s="686"/>
      <c r="X12" s="686"/>
      <c r="Y12" s="687"/>
      <c r="Z12" s="688" t="s">
        <v>127</v>
      </c>
      <c r="AA12" s="688"/>
      <c r="AB12" s="688"/>
      <c r="AC12" s="688"/>
      <c r="AD12" s="689" t="s">
        <v>236</v>
      </c>
      <c r="AE12" s="689"/>
      <c r="AF12" s="689"/>
      <c r="AG12" s="689"/>
      <c r="AH12" s="689"/>
      <c r="AI12" s="689"/>
      <c r="AJ12" s="689"/>
      <c r="AK12" s="689"/>
      <c r="AL12" s="690" t="s">
        <v>236</v>
      </c>
      <c r="AM12" s="691"/>
      <c r="AN12" s="691"/>
      <c r="AO12" s="692"/>
      <c r="AP12" s="682" t="s">
        <v>248</v>
      </c>
      <c r="AQ12" s="683"/>
      <c r="AR12" s="683"/>
      <c r="AS12" s="683"/>
      <c r="AT12" s="683"/>
      <c r="AU12" s="683"/>
      <c r="AV12" s="683"/>
      <c r="AW12" s="683"/>
      <c r="AX12" s="683"/>
      <c r="AY12" s="683"/>
      <c r="AZ12" s="683"/>
      <c r="BA12" s="683"/>
      <c r="BB12" s="683"/>
      <c r="BC12" s="683"/>
      <c r="BD12" s="683"/>
      <c r="BE12" s="683"/>
      <c r="BF12" s="684"/>
      <c r="BG12" s="685">
        <v>384158</v>
      </c>
      <c r="BH12" s="686"/>
      <c r="BI12" s="686"/>
      <c r="BJ12" s="686"/>
      <c r="BK12" s="686"/>
      <c r="BL12" s="686"/>
      <c r="BM12" s="686"/>
      <c r="BN12" s="687"/>
      <c r="BO12" s="688">
        <v>47.4</v>
      </c>
      <c r="BP12" s="688"/>
      <c r="BQ12" s="688"/>
      <c r="BR12" s="688"/>
      <c r="BS12" s="694" t="s">
        <v>236</v>
      </c>
      <c r="BT12" s="686"/>
      <c r="BU12" s="686"/>
      <c r="BV12" s="686"/>
      <c r="BW12" s="686"/>
      <c r="BX12" s="686"/>
      <c r="BY12" s="686"/>
      <c r="BZ12" s="686"/>
      <c r="CA12" s="686"/>
      <c r="CB12" s="695"/>
      <c r="CD12" s="700" t="s">
        <v>249</v>
      </c>
      <c r="CE12" s="701"/>
      <c r="CF12" s="701"/>
      <c r="CG12" s="701"/>
      <c r="CH12" s="701"/>
      <c r="CI12" s="701"/>
      <c r="CJ12" s="701"/>
      <c r="CK12" s="701"/>
      <c r="CL12" s="701"/>
      <c r="CM12" s="701"/>
      <c r="CN12" s="701"/>
      <c r="CO12" s="701"/>
      <c r="CP12" s="701"/>
      <c r="CQ12" s="702"/>
      <c r="CR12" s="685">
        <v>326606</v>
      </c>
      <c r="CS12" s="686"/>
      <c r="CT12" s="686"/>
      <c r="CU12" s="686"/>
      <c r="CV12" s="686"/>
      <c r="CW12" s="686"/>
      <c r="CX12" s="686"/>
      <c r="CY12" s="687"/>
      <c r="CZ12" s="688">
        <v>5</v>
      </c>
      <c r="DA12" s="688"/>
      <c r="DB12" s="688"/>
      <c r="DC12" s="688"/>
      <c r="DD12" s="694">
        <v>41029</v>
      </c>
      <c r="DE12" s="686"/>
      <c r="DF12" s="686"/>
      <c r="DG12" s="686"/>
      <c r="DH12" s="686"/>
      <c r="DI12" s="686"/>
      <c r="DJ12" s="686"/>
      <c r="DK12" s="686"/>
      <c r="DL12" s="686"/>
      <c r="DM12" s="686"/>
      <c r="DN12" s="686"/>
      <c r="DO12" s="686"/>
      <c r="DP12" s="687"/>
      <c r="DQ12" s="694">
        <v>264182</v>
      </c>
      <c r="DR12" s="686"/>
      <c r="DS12" s="686"/>
      <c r="DT12" s="686"/>
      <c r="DU12" s="686"/>
      <c r="DV12" s="686"/>
      <c r="DW12" s="686"/>
      <c r="DX12" s="686"/>
      <c r="DY12" s="686"/>
      <c r="DZ12" s="686"/>
      <c r="EA12" s="686"/>
      <c r="EB12" s="686"/>
      <c r="EC12" s="695"/>
    </row>
    <row r="13" spans="2:143" ht="11.25" customHeight="1" x14ac:dyDescent="0.15">
      <c r="B13" s="682" t="s">
        <v>250</v>
      </c>
      <c r="C13" s="683"/>
      <c r="D13" s="683"/>
      <c r="E13" s="683"/>
      <c r="F13" s="683"/>
      <c r="G13" s="683"/>
      <c r="H13" s="683"/>
      <c r="I13" s="683"/>
      <c r="J13" s="683"/>
      <c r="K13" s="683"/>
      <c r="L13" s="683"/>
      <c r="M13" s="683"/>
      <c r="N13" s="683"/>
      <c r="O13" s="683"/>
      <c r="P13" s="683"/>
      <c r="Q13" s="684"/>
      <c r="R13" s="685" t="s">
        <v>127</v>
      </c>
      <c r="S13" s="686"/>
      <c r="T13" s="686"/>
      <c r="U13" s="686"/>
      <c r="V13" s="686"/>
      <c r="W13" s="686"/>
      <c r="X13" s="686"/>
      <c r="Y13" s="687"/>
      <c r="Z13" s="688" t="s">
        <v>236</v>
      </c>
      <c r="AA13" s="688"/>
      <c r="AB13" s="688"/>
      <c r="AC13" s="688"/>
      <c r="AD13" s="689" t="s">
        <v>127</v>
      </c>
      <c r="AE13" s="689"/>
      <c r="AF13" s="689"/>
      <c r="AG13" s="689"/>
      <c r="AH13" s="689"/>
      <c r="AI13" s="689"/>
      <c r="AJ13" s="689"/>
      <c r="AK13" s="689"/>
      <c r="AL13" s="690" t="s">
        <v>236</v>
      </c>
      <c r="AM13" s="691"/>
      <c r="AN13" s="691"/>
      <c r="AO13" s="692"/>
      <c r="AP13" s="682" t="s">
        <v>251</v>
      </c>
      <c r="AQ13" s="683"/>
      <c r="AR13" s="683"/>
      <c r="AS13" s="683"/>
      <c r="AT13" s="683"/>
      <c r="AU13" s="683"/>
      <c r="AV13" s="683"/>
      <c r="AW13" s="683"/>
      <c r="AX13" s="683"/>
      <c r="AY13" s="683"/>
      <c r="AZ13" s="683"/>
      <c r="BA13" s="683"/>
      <c r="BB13" s="683"/>
      <c r="BC13" s="683"/>
      <c r="BD13" s="683"/>
      <c r="BE13" s="683"/>
      <c r="BF13" s="684"/>
      <c r="BG13" s="685">
        <v>380618</v>
      </c>
      <c r="BH13" s="686"/>
      <c r="BI13" s="686"/>
      <c r="BJ13" s="686"/>
      <c r="BK13" s="686"/>
      <c r="BL13" s="686"/>
      <c r="BM13" s="686"/>
      <c r="BN13" s="687"/>
      <c r="BO13" s="688">
        <v>47</v>
      </c>
      <c r="BP13" s="688"/>
      <c r="BQ13" s="688"/>
      <c r="BR13" s="688"/>
      <c r="BS13" s="694" t="s">
        <v>236</v>
      </c>
      <c r="BT13" s="686"/>
      <c r="BU13" s="686"/>
      <c r="BV13" s="686"/>
      <c r="BW13" s="686"/>
      <c r="BX13" s="686"/>
      <c r="BY13" s="686"/>
      <c r="BZ13" s="686"/>
      <c r="CA13" s="686"/>
      <c r="CB13" s="695"/>
      <c r="CD13" s="700" t="s">
        <v>252</v>
      </c>
      <c r="CE13" s="701"/>
      <c r="CF13" s="701"/>
      <c r="CG13" s="701"/>
      <c r="CH13" s="701"/>
      <c r="CI13" s="701"/>
      <c r="CJ13" s="701"/>
      <c r="CK13" s="701"/>
      <c r="CL13" s="701"/>
      <c r="CM13" s="701"/>
      <c r="CN13" s="701"/>
      <c r="CO13" s="701"/>
      <c r="CP13" s="701"/>
      <c r="CQ13" s="702"/>
      <c r="CR13" s="685">
        <v>635250</v>
      </c>
      <c r="CS13" s="686"/>
      <c r="CT13" s="686"/>
      <c r="CU13" s="686"/>
      <c r="CV13" s="686"/>
      <c r="CW13" s="686"/>
      <c r="CX13" s="686"/>
      <c r="CY13" s="687"/>
      <c r="CZ13" s="688">
        <v>9.8000000000000007</v>
      </c>
      <c r="DA13" s="688"/>
      <c r="DB13" s="688"/>
      <c r="DC13" s="688"/>
      <c r="DD13" s="694">
        <v>211472</v>
      </c>
      <c r="DE13" s="686"/>
      <c r="DF13" s="686"/>
      <c r="DG13" s="686"/>
      <c r="DH13" s="686"/>
      <c r="DI13" s="686"/>
      <c r="DJ13" s="686"/>
      <c r="DK13" s="686"/>
      <c r="DL13" s="686"/>
      <c r="DM13" s="686"/>
      <c r="DN13" s="686"/>
      <c r="DO13" s="686"/>
      <c r="DP13" s="687"/>
      <c r="DQ13" s="694">
        <v>424218</v>
      </c>
      <c r="DR13" s="686"/>
      <c r="DS13" s="686"/>
      <c r="DT13" s="686"/>
      <c r="DU13" s="686"/>
      <c r="DV13" s="686"/>
      <c r="DW13" s="686"/>
      <c r="DX13" s="686"/>
      <c r="DY13" s="686"/>
      <c r="DZ13" s="686"/>
      <c r="EA13" s="686"/>
      <c r="EB13" s="686"/>
      <c r="EC13" s="695"/>
    </row>
    <row r="14" spans="2:143" ht="11.25" customHeight="1" x14ac:dyDescent="0.15">
      <c r="B14" s="682" t="s">
        <v>253</v>
      </c>
      <c r="C14" s="683"/>
      <c r="D14" s="683"/>
      <c r="E14" s="683"/>
      <c r="F14" s="683"/>
      <c r="G14" s="683"/>
      <c r="H14" s="683"/>
      <c r="I14" s="683"/>
      <c r="J14" s="683"/>
      <c r="K14" s="683"/>
      <c r="L14" s="683"/>
      <c r="M14" s="683"/>
      <c r="N14" s="683"/>
      <c r="O14" s="683"/>
      <c r="P14" s="683"/>
      <c r="Q14" s="684"/>
      <c r="R14" s="685" t="s">
        <v>236</v>
      </c>
      <c r="S14" s="686"/>
      <c r="T14" s="686"/>
      <c r="U14" s="686"/>
      <c r="V14" s="686"/>
      <c r="W14" s="686"/>
      <c r="X14" s="686"/>
      <c r="Y14" s="687"/>
      <c r="Z14" s="688" t="s">
        <v>236</v>
      </c>
      <c r="AA14" s="688"/>
      <c r="AB14" s="688"/>
      <c r="AC14" s="688"/>
      <c r="AD14" s="689" t="s">
        <v>236</v>
      </c>
      <c r="AE14" s="689"/>
      <c r="AF14" s="689"/>
      <c r="AG14" s="689"/>
      <c r="AH14" s="689"/>
      <c r="AI14" s="689"/>
      <c r="AJ14" s="689"/>
      <c r="AK14" s="689"/>
      <c r="AL14" s="690" t="s">
        <v>127</v>
      </c>
      <c r="AM14" s="691"/>
      <c r="AN14" s="691"/>
      <c r="AO14" s="692"/>
      <c r="AP14" s="682" t="s">
        <v>254</v>
      </c>
      <c r="AQ14" s="683"/>
      <c r="AR14" s="683"/>
      <c r="AS14" s="683"/>
      <c r="AT14" s="683"/>
      <c r="AU14" s="683"/>
      <c r="AV14" s="683"/>
      <c r="AW14" s="683"/>
      <c r="AX14" s="683"/>
      <c r="AY14" s="683"/>
      <c r="AZ14" s="683"/>
      <c r="BA14" s="683"/>
      <c r="BB14" s="683"/>
      <c r="BC14" s="683"/>
      <c r="BD14" s="683"/>
      <c r="BE14" s="683"/>
      <c r="BF14" s="684"/>
      <c r="BG14" s="685">
        <v>31248</v>
      </c>
      <c r="BH14" s="686"/>
      <c r="BI14" s="686"/>
      <c r="BJ14" s="686"/>
      <c r="BK14" s="686"/>
      <c r="BL14" s="686"/>
      <c r="BM14" s="686"/>
      <c r="BN14" s="687"/>
      <c r="BO14" s="688">
        <v>3.9</v>
      </c>
      <c r="BP14" s="688"/>
      <c r="BQ14" s="688"/>
      <c r="BR14" s="688"/>
      <c r="BS14" s="694" t="s">
        <v>127</v>
      </c>
      <c r="BT14" s="686"/>
      <c r="BU14" s="686"/>
      <c r="BV14" s="686"/>
      <c r="BW14" s="686"/>
      <c r="BX14" s="686"/>
      <c r="BY14" s="686"/>
      <c r="BZ14" s="686"/>
      <c r="CA14" s="686"/>
      <c r="CB14" s="695"/>
      <c r="CD14" s="700" t="s">
        <v>255</v>
      </c>
      <c r="CE14" s="701"/>
      <c r="CF14" s="701"/>
      <c r="CG14" s="701"/>
      <c r="CH14" s="701"/>
      <c r="CI14" s="701"/>
      <c r="CJ14" s="701"/>
      <c r="CK14" s="701"/>
      <c r="CL14" s="701"/>
      <c r="CM14" s="701"/>
      <c r="CN14" s="701"/>
      <c r="CO14" s="701"/>
      <c r="CP14" s="701"/>
      <c r="CQ14" s="702"/>
      <c r="CR14" s="685">
        <v>218285</v>
      </c>
      <c r="CS14" s="686"/>
      <c r="CT14" s="686"/>
      <c r="CU14" s="686"/>
      <c r="CV14" s="686"/>
      <c r="CW14" s="686"/>
      <c r="CX14" s="686"/>
      <c r="CY14" s="687"/>
      <c r="CZ14" s="688">
        <v>3.4</v>
      </c>
      <c r="DA14" s="688"/>
      <c r="DB14" s="688"/>
      <c r="DC14" s="688"/>
      <c r="DD14" s="694">
        <v>12520</v>
      </c>
      <c r="DE14" s="686"/>
      <c r="DF14" s="686"/>
      <c r="DG14" s="686"/>
      <c r="DH14" s="686"/>
      <c r="DI14" s="686"/>
      <c r="DJ14" s="686"/>
      <c r="DK14" s="686"/>
      <c r="DL14" s="686"/>
      <c r="DM14" s="686"/>
      <c r="DN14" s="686"/>
      <c r="DO14" s="686"/>
      <c r="DP14" s="687"/>
      <c r="DQ14" s="694">
        <v>200871</v>
      </c>
      <c r="DR14" s="686"/>
      <c r="DS14" s="686"/>
      <c r="DT14" s="686"/>
      <c r="DU14" s="686"/>
      <c r="DV14" s="686"/>
      <c r="DW14" s="686"/>
      <c r="DX14" s="686"/>
      <c r="DY14" s="686"/>
      <c r="DZ14" s="686"/>
      <c r="EA14" s="686"/>
      <c r="EB14" s="686"/>
      <c r="EC14" s="695"/>
    </row>
    <row r="15" spans="2:143" ht="11.25" customHeight="1" x14ac:dyDescent="0.15">
      <c r="B15" s="682" t="s">
        <v>256</v>
      </c>
      <c r="C15" s="683"/>
      <c r="D15" s="683"/>
      <c r="E15" s="683"/>
      <c r="F15" s="683"/>
      <c r="G15" s="683"/>
      <c r="H15" s="683"/>
      <c r="I15" s="683"/>
      <c r="J15" s="683"/>
      <c r="K15" s="683"/>
      <c r="L15" s="683"/>
      <c r="M15" s="683"/>
      <c r="N15" s="683"/>
      <c r="O15" s="683"/>
      <c r="P15" s="683"/>
      <c r="Q15" s="684"/>
      <c r="R15" s="685" t="s">
        <v>127</v>
      </c>
      <c r="S15" s="686"/>
      <c r="T15" s="686"/>
      <c r="U15" s="686"/>
      <c r="V15" s="686"/>
      <c r="W15" s="686"/>
      <c r="X15" s="686"/>
      <c r="Y15" s="687"/>
      <c r="Z15" s="688" t="s">
        <v>127</v>
      </c>
      <c r="AA15" s="688"/>
      <c r="AB15" s="688"/>
      <c r="AC15" s="688"/>
      <c r="AD15" s="689" t="s">
        <v>236</v>
      </c>
      <c r="AE15" s="689"/>
      <c r="AF15" s="689"/>
      <c r="AG15" s="689"/>
      <c r="AH15" s="689"/>
      <c r="AI15" s="689"/>
      <c r="AJ15" s="689"/>
      <c r="AK15" s="689"/>
      <c r="AL15" s="690" t="s">
        <v>127</v>
      </c>
      <c r="AM15" s="691"/>
      <c r="AN15" s="691"/>
      <c r="AO15" s="692"/>
      <c r="AP15" s="682" t="s">
        <v>257</v>
      </c>
      <c r="AQ15" s="683"/>
      <c r="AR15" s="683"/>
      <c r="AS15" s="683"/>
      <c r="AT15" s="683"/>
      <c r="AU15" s="683"/>
      <c r="AV15" s="683"/>
      <c r="AW15" s="683"/>
      <c r="AX15" s="683"/>
      <c r="AY15" s="683"/>
      <c r="AZ15" s="683"/>
      <c r="BA15" s="683"/>
      <c r="BB15" s="683"/>
      <c r="BC15" s="683"/>
      <c r="BD15" s="683"/>
      <c r="BE15" s="683"/>
      <c r="BF15" s="684"/>
      <c r="BG15" s="685">
        <v>47801</v>
      </c>
      <c r="BH15" s="686"/>
      <c r="BI15" s="686"/>
      <c r="BJ15" s="686"/>
      <c r="BK15" s="686"/>
      <c r="BL15" s="686"/>
      <c r="BM15" s="686"/>
      <c r="BN15" s="687"/>
      <c r="BO15" s="688">
        <v>5.9</v>
      </c>
      <c r="BP15" s="688"/>
      <c r="BQ15" s="688"/>
      <c r="BR15" s="688"/>
      <c r="BS15" s="694" t="s">
        <v>127</v>
      </c>
      <c r="BT15" s="686"/>
      <c r="BU15" s="686"/>
      <c r="BV15" s="686"/>
      <c r="BW15" s="686"/>
      <c r="BX15" s="686"/>
      <c r="BY15" s="686"/>
      <c r="BZ15" s="686"/>
      <c r="CA15" s="686"/>
      <c r="CB15" s="695"/>
      <c r="CD15" s="700" t="s">
        <v>258</v>
      </c>
      <c r="CE15" s="701"/>
      <c r="CF15" s="701"/>
      <c r="CG15" s="701"/>
      <c r="CH15" s="701"/>
      <c r="CI15" s="701"/>
      <c r="CJ15" s="701"/>
      <c r="CK15" s="701"/>
      <c r="CL15" s="701"/>
      <c r="CM15" s="701"/>
      <c r="CN15" s="701"/>
      <c r="CO15" s="701"/>
      <c r="CP15" s="701"/>
      <c r="CQ15" s="702"/>
      <c r="CR15" s="685">
        <v>573015</v>
      </c>
      <c r="CS15" s="686"/>
      <c r="CT15" s="686"/>
      <c r="CU15" s="686"/>
      <c r="CV15" s="686"/>
      <c r="CW15" s="686"/>
      <c r="CX15" s="686"/>
      <c r="CY15" s="687"/>
      <c r="CZ15" s="688">
        <v>8.8000000000000007</v>
      </c>
      <c r="DA15" s="688"/>
      <c r="DB15" s="688"/>
      <c r="DC15" s="688"/>
      <c r="DD15" s="694">
        <v>173836</v>
      </c>
      <c r="DE15" s="686"/>
      <c r="DF15" s="686"/>
      <c r="DG15" s="686"/>
      <c r="DH15" s="686"/>
      <c r="DI15" s="686"/>
      <c r="DJ15" s="686"/>
      <c r="DK15" s="686"/>
      <c r="DL15" s="686"/>
      <c r="DM15" s="686"/>
      <c r="DN15" s="686"/>
      <c r="DO15" s="686"/>
      <c r="DP15" s="687"/>
      <c r="DQ15" s="694">
        <v>378403</v>
      </c>
      <c r="DR15" s="686"/>
      <c r="DS15" s="686"/>
      <c r="DT15" s="686"/>
      <c r="DU15" s="686"/>
      <c r="DV15" s="686"/>
      <c r="DW15" s="686"/>
      <c r="DX15" s="686"/>
      <c r="DY15" s="686"/>
      <c r="DZ15" s="686"/>
      <c r="EA15" s="686"/>
      <c r="EB15" s="686"/>
      <c r="EC15" s="695"/>
    </row>
    <row r="16" spans="2:143" ht="11.25" customHeight="1" x14ac:dyDescent="0.15">
      <c r="B16" s="682" t="s">
        <v>259</v>
      </c>
      <c r="C16" s="683"/>
      <c r="D16" s="683"/>
      <c r="E16" s="683"/>
      <c r="F16" s="683"/>
      <c r="G16" s="683"/>
      <c r="H16" s="683"/>
      <c r="I16" s="683"/>
      <c r="J16" s="683"/>
      <c r="K16" s="683"/>
      <c r="L16" s="683"/>
      <c r="M16" s="683"/>
      <c r="N16" s="683"/>
      <c r="O16" s="683"/>
      <c r="P16" s="683"/>
      <c r="Q16" s="684"/>
      <c r="R16" s="685">
        <v>4228</v>
      </c>
      <c r="S16" s="686"/>
      <c r="T16" s="686"/>
      <c r="U16" s="686"/>
      <c r="V16" s="686"/>
      <c r="W16" s="686"/>
      <c r="X16" s="686"/>
      <c r="Y16" s="687"/>
      <c r="Z16" s="688">
        <v>0.1</v>
      </c>
      <c r="AA16" s="688"/>
      <c r="AB16" s="688"/>
      <c r="AC16" s="688"/>
      <c r="AD16" s="689">
        <v>4228</v>
      </c>
      <c r="AE16" s="689"/>
      <c r="AF16" s="689"/>
      <c r="AG16" s="689"/>
      <c r="AH16" s="689"/>
      <c r="AI16" s="689"/>
      <c r="AJ16" s="689"/>
      <c r="AK16" s="689"/>
      <c r="AL16" s="690">
        <v>0.1</v>
      </c>
      <c r="AM16" s="691"/>
      <c r="AN16" s="691"/>
      <c r="AO16" s="692"/>
      <c r="AP16" s="682" t="s">
        <v>260</v>
      </c>
      <c r="AQ16" s="683"/>
      <c r="AR16" s="683"/>
      <c r="AS16" s="683"/>
      <c r="AT16" s="683"/>
      <c r="AU16" s="683"/>
      <c r="AV16" s="683"/>
      <c r="AW16" s="683"/>
      <c r="AX16" s="683"/>
      <c r="AY16" s="683"/>
      <c r="AZ16" s="683"/>
      <c r="BA16" s="683"/>
      <c r="BB16" s="683"/>
      <c r="BC16" s="683"/>
      <c r="BD16" s="683"/>
      <c r="BE16" s="683"/>
      <c r="BF16" s="684"/>
      <c r="BG16" s="685" t="s">
        <v>127</v>
      </c>
      <c r="BH16" s="686"/>
      <c r="BI16" s="686"/>
      <c r="BJ16" s="686"/>
      <c r="BK16" s="686"/>
      <c r="BL16" s="686"/>
      <c r="BM16" s="686"/>
      <c r="BN16" s="687"/>
      <c r="BO16" s="688" t="s">
        <v>127</v>
      </c>
      <c r="BP16" s="688"/>
      <c r="BQ16" s="688"/>
      <c r="BR16" s="688"/>
      <c r="BS16" s="694" t="s">
        <v>236</v>
      </c>
      <c r="BT16" s="686"/>
      <c r="BU16" s="686"/>
      <c r="BV16" s="686"/>
      <c r="BW16" s="686"/>
      <c r="BX16" s="686"/>
      <c r="BY16" s="686"/>
      <c r="BZ16" s="686"/>
      <c r="CA16" s="686"/>
      <c r="CB16" s="695"/>
      <c r="CD16" s="700" t="s">
        <v>261</v>
      </c>
      <c r="CE16" s="701"/>
      <c r="CF16" s="701"/>
      <c r="CG16" s="701"/>
      <c r="CH16" s="701"/>
      <c r="CI16" s="701"/>
      <c r="CJ16" s="701"/>
      <c r="CK16" s="701"/>
      <c r="CL16" s="701"/>
      <c r="CM16" s="701"/>
      <c r="CN16" s="701"/>
      <c r="CO16" s="701"/>
      <c r="CP16" s="701"/>
      <c r="CQ16" s="702"/>
      <c r="CR16" s="685">
        <v>249092</v>
      </c>
      <c r="CS16" s="686"/>
      <c r="CT16" s="686"/>
      <c r="CU16" s="686"/>
      <c r="CV16" s="686"/>
      <c r="CW16" s="686"/>
      <c r="CX16" s="686"/>
      <c r="CY16" s="687"/>
      <c r="CZ16" s="688">
        <v>3.8</v>
      </c>
      <c r="DA16" s="688"/>
      <c r="DB16" s="688"/>
      <c r="DC16" s="688"/>
      <c r="DD16" s="694" t="s">
        <v>236</v>
      </c>
      <c r="DE16" s="686"/>
      <c r="DF16" s="686"/>
      <c r="DG16" s="686"/>
      <c r="DH16" s="686"/>
      <c r="DI16" s="686"/>
      <c r="DJ16" s="686"/>
      <c r="DK16" s="686"/>
      <c r="DL16" s="686"/>
      <c r="DM16" s="686"/>
      <c r="DN16" s="686"/>
      <c r="DO16" s="686"/>
      <c r="DP16" s="687"/>
      <c r="DQ16" s="694">
        <v>182364</v>
      </c>
      <c r="DR16" s="686"/>
      <c r="DS16" s="686"/>
      <c r="DT16" s="686"/>
      <c r="DU16" s="686"/>
      <c r="DV16" s="686"/>
      <c r="DW16" s="686"/>
      <c r="DX16" s="686"/>
      <c r="DY16" s="686"/>
      <c r="DZ16" s="686"/>
      <c r="EA16" s="686"/>
      <c r="EB16" s="686"/>
      <c r="EC16" s="695"/>
    </row>
    <row r="17" spans="2:133" ht="11.25" customHeight="1" x14ac:dyDescent="0.15">
      <c r="B17" s="682" t="s">
        <v>262</v>
      </c>
      <c r="C17" s="683"/>
      <c r="D17" s="683"/>
      <c r="E17" s="683"/>
      <c r="F17" s="683"/>
      <c r="G17" s="683"/>
      <c r="H17" s="683"/>
      <c r="I17" s="683"/>
      <c r="J17" s="683"/>
      <c r="K17" s="683"/>
      <c r="L17" s="683"/>
      <c r="M17" s="683"/>
      <c r="N17" s="683"/>
      <c r="O17" s="683"/>
      <c r="P17" s="683"/>
      <c r="Q17" s="684"/>
      <c r="R17" s="685">
        <v>3664</v>
      </c>
      <c r="S17" s="686"/>
      <c r="T17" s="686"/>
      <c r="U17" s="686"/>
      <c r="V17" s="686"/>
      <c r="W17" s="686"/>
      <c r="X17" s="686"/>
      <c r="Y17" s="687"/>
      <c r="Z17" s="688">
        <v>0.1</v>
      </c>
      <c r="AA17" s="688"/>
      <c r="AB17" s="688"/>
      <c r="AC17" s="688"/>
      <c r="AD17" s="689">
        <v>3664</v>
      </c>
      <c r="AE17" s="689"/>
      <c r="AF17" s="689"/>
      <c r="AG17" s="689"/>
      <c r="AH17" s="689"/>
      <c r="AI17" s="689"/>
      <c r="AJ17" s="689"/>
      <c r="AK17" s="689"/>
      <c r="AL17" s="690">
        <v>0.1</v>
      </c>
      <c r="AM17" s="691"/>
      <c r="AN17" s="691"/>
      <c r="AO17" s="692"/>
      <c r="AP17" s="682" t="s">
        <v>263</v>
      </c>
      <c r="AQ17" s="683"/>
      <c r="AR17" s="683"/>
      <c r="AS17" s="683"/>
      <c r="AT17" s="683"/>
      <c r="AU17" s="683"/>
      <c r="AV17" s="683"/>
      <c r="AW17" s="683"/>
      <c r="AX17" s="683"/>
      <c r="AY17" s="683"/>
      <c r="AZ17" s="683"/>
      <c r="BA17" s="683"/>
      <c r="BB17" s="683"/>
      <c r="BC17" s="683"/>
      <c r="BD17" s="683"/>
      <c r="BE17" s="683"/>
      <c r="BF17" s="684"/>
      <c r="BG17" s="685" t="s">
        <v>236</v>
      </c>
      <c r="BH17" s="686"/>
      <c r="BI17" s="686"/>
      <c r="BJ17" s="686"/>
      <c r="BK17" s="686"/>
      <c r="BL17" s="686"/>
      <c r="BM17" s="686"/>
      <c r="BN17" s="687"/>
      <c r="BO17" s="688" t="s">
        <v>127</v>
      </c>
      <c r="BP17" s="688"/>
      <c r="BQ17" s="688"/>
      <c r="BR17" s="688"/>
      <c r="BS17" s="694" t="s">
        <v>127</v>
      </c>
      <c r="BT17" s="686"/>
      <c r="BU17" s="686"/>
      <c r="BV17" s="686"/>
      <c r="BW17" s="686"/>
      <c r="BX17" s="686"/>
      <c r="BY17" s="686"/>
      <c r="BZ17" s="686"/>
      <c r="CA17" s="686"/>
      <c r="CB17" s="695"/>
      <c r="CD17" s="700" t="s">
        <v>264</v>
      </c>
      <c r="CE17" s="701"/>
      <c r="CF17" s="701"/>
      <c r="CG17" s="701"/>
      <c r="CH17" s="701"/>
      <c r="CI17" s="701"/>
      <c r="CJ17" s="701"/>
      <c r="CK17" s="701"/>
      <c r="CL17" s="701"/>
      <c r="CM17" s="701"/>
      <c r="CN17" s="701"/>
      <c r="CO17" s="701"/>
      <c r="CP17" s="701"/>
      <c r="CQ17" s="702"/>
      <c r="CR17" s="685">
        <v>580585</v>
      </c>
      <c r="CS17" s="686"/>
      <c r="CT17" s="686"/>
      <c r="CU17" s="686"/>
      <c r="CV17" s="686"/>
      <c r="CW17" s="686"/>
      <c r="CX17" s="686"/>
      <c r="CY17" s="687"/>
      <c r="CZ17" s="688">
        <v>9</v>
      </c>
      <c r="DA17" s="688"/>
      <c r="DB17" s="688"/>
      <c r="DC17" s="688"/>
      <c r="DD17" s="694" t="s">
        <v>236</v>
      </c>
      <c r="DE17" s="686"/>
      <c r="DF17" s="686"/>
      <c r="DG17" s="686"/>
      <c r="DH17" s="686"/>
      <c r="DI17" s="686"/>
      <c r="DJ17" s="686"/>
      <c r="DK17" s="686"/>
      <c r="DL17" s="686"/>
      <c r="DM17" s="686"/>
      <c r="DN17" s="686"/>
      <c r="DO17" s="686"/>
      <c r="DP17" s="687"/>
      <c r="DQ17" s="694">
        <v>575408</v>
      </c>
      <c r="DR17" s="686"/>
      <c r="DS17" s="686"/>
      <c r="DT17" s="686"/>
      <c r="DU17" s="686"/>
      <c r="DV17" s="686"/>
      <c r="DW17" s="686"/>
      <c r="DX17" s="686"/>
      <c r="DY17" s="686"/>
      <c r="DZ17" s="686"/>
      <c r="EA17" s="686"/>
      <c r="EB17" s="686"/>
      <c r="EC17" s="695"/>
    </row>
    <row r="18" spans="2:133" ht="11.25" customHeight="1" x14ac:dyDescent="0.15">
      <c r="B18" s="682" t="s">
        <v>265</v>
      </c>
      <c r="C18" s="683"/>
      <c r="D18" s="683"/>
      <c r="E18" s="683"/>
      <c r="F18" s="683"/>
      <c r="G18" s="683"/>
      <c r="H18" s="683"/>
      <c r="I18" s="683"/>
      <c r="J18" s="683"/>
      <c r="K18" s="683"/>
      <c r="L18" s="683"/>
      <c r="M18" s="683"/>
      <c r="N18" s="683"/>
      <c r="O18" s="683"/>
      <c r="P18" s="683"/>
      <c r="Q18" s="684"/>
      <c r="R18" s="685">
        <v>6732</v>
      </c>
      <c r="S18" s="686"/>
      <c r="T18" s="686"/>
      <c r="U18" s="686"/>
      <c r="V18" s="686"/>
      <c r="W18" s="686"/>
      <c r="X18" s="686"/>
      <c r="Y18" s="687"/>
      <c r="Z18" s="688">
        <v>0.1</v>
      </c>
      <c r="AA18" s="688"/>
      <c r="AB18" s="688"/>
      <c r="AC18" s="688"/>
      <c r="AD18" s="689">
        <v>6732</v>
      </c>
      <c r="AE18" s="689"/>
      <c r="AF18" s="689"/>
      <c r="AG18" s="689"/>
      <c r="AH18" s="689"/>
      <c r="AI18" s="689"/>
      <c r="AJ18" s="689"/>
      <c r="AK18" s="689"/>
      <c r="AL18" s="690">
        <v>0.2</v>
      </c>
      <c r="AM18" s="691"/>
      <c r="AN18" s="691"/>
      <c r="AO18" s="692"/>
      <c r="AP18" s="682" t="s">
        <v>266</v>
      </c>
      <c r="AQ18" s="683"/>
      <c r="AR18" s="683"/>
      <c r="AS18" s="683"/>
      <c r="AT18" s="683"/>
      <c r="AU18" s="683"/>
      <c r="AV18" s="683"/>
      <c r="AW18" s="683"/>
      <c r="AX18" s="683"/>
      <c r="AY18" s="683"/>
      <c r="AZ18" s="683"/>
      <c r="BA18" s="683"/>
      <c r="BB18" s="683"/>
      <c r="BC18" s="683"/>
      <c r="BD18" s="683"/>
      <c r="BE18" s="683"/>
      <c r="BF18" s="684"/>
      <c r="BG18" s="685" t="s">
        <v>236</v>
      </c>
      <c r="BH18" s="686"/>
      <c r="BI18" s="686"/>
      <c r="BJ18" s="686"/>
      <c r="BK18" s="686"/>
      <c r="BL18" s="686"/>
      <c r="BM18" s="686"/>
      <c r="BN18" s="687"/>
      <c r="BO18" s="688" t="s">
        <v>236</v>
      </c>
      <c r="BP18" s="688"/>
      <c r="BQ18" s="688"/>
      <c r="BR18" s="688"/>
      <c r="BS18" s="694" t="s">
        <v>236</v>
      </c>
      <c r="BT18" s="686"/>
      <c r="BU18" s="686"/>
      <c r="BV18" s="686"/>
      <c r="BW18" s="686"/>
      <c r="BX18" s="686"/>
      <c r="BY18" s="686"/>
      <c r="BZ18" s="686"/>
      <c r="CA18" s="686"/>
      <c r="CB18" s="695"/>
      <c r="CD18" s="700" t="s">
        <v>267</v>
      </c>
      <c r="CE18" s="701"/>
      <c r="CF18" s="701"/>
      <c r="CG18" s="701"/>
      <c r="CH18" s="701"/>
      <c r="CI18" s="701"/>
      <c r="CJ18" s="701"/>
      <c r="CK18" s="701"/>
      <c r="CL18" s="701"/>
      <c r="CM18" s="701"/>
      <c r="CN18" s="701"/>
      <c r="CO18" s="701"/>
      <c r="CP18" s="701"/>
      <c r="CQ18" s="702"/>
      <c r="CR18" s="685" t="s">
        <v>236</v>
      </c>
      <c r="CS18" s="686"/>
      <c r="CT18" s="686"/>
      <c r="CU18" s="686"/>
      <c r="CV18" s="686"/>
      <c r="CW18" s="686"/>
      <c r="CX18" s="686"/>
      <c r="CY18" s="687"/>
      <c r="CZ18" s="688" t="s">
        <v>127</v>
      </c>
      <c r="DA18" s="688"/>
      <c r="DB18" s="688"/>
      <c r="DC18" s="688"/>
      <c r="DD18" s="694" t="s">
        <v>127</v>
      </c>
      <c r="DE18" s="686"/>
      <c r="DF18" s="686"/>
      <c r="DG18" s="686"/>
      <c r="DH18" s="686"/>
      <c r="DI18" s="686"/>
      <c r="DJ18" s="686"/>
      <c r="DK18" s="686"/>
      <c r="DL18" s="686"/>
      <c r="DM18" s="686"/>
      <c r="DN18" s="686"/>
      <c r="DO18" s="686"/>
      <c r="DP18" s="687"/>
      <c r="DQ18" s="694" t="s">
        <v>236</v>
      </c>
      <c r="DR18" s="686"/>
      <c r="DS18" s="686"/>
      <c r="DT18" s="686"/>
      <c r="DU18" s="686"/>
      <c r="DV18" s="686"/>
      <c r="DW18" s="686"/>
      <c r="DX18" s="686"/>
      <c r="DY18" s="686"/>
      <c r="DZ18" s="686"/>
      <c r="EA18" s="686"/>
      <c r="EB18" s="686"/>
      <c r="EC18" s="695"/>
    </row>
    <row r="19" spans="2:133" ht="11.25" customHeight="1" x14ac:dyDescent="0.15">
      <c r="B19" s="682" t="s">
        <v>268</v>
      </c>
      <c r="C19" s="683"/>
      <c r="D19" s="683"/>
      <c r="E19" s="683"/>
      <c r="F19" s="683"/>
      <c r="G19" s="683"/>
      <c r="H19" s="683"/>
      <c r="I19" s="683"/>
      <c r="J19" s="683"/>
      <c r="K19" s="683"/>
      <c r="L19" s="683"/>
      <c r="M19" s="683"/>
      <c r="N19" s="683"/>
      <c r="O19" s="683"/>
      <c r="P19" s="683"/>
      <c r="Q19" s="684"/>
      <c r="R19" s="685">
        <v>4144</v>
      </c>
      <c r="S19" s="686"/>
      <c r="T19" s="686"/>
      <c r="U19" s="686"/>
      <c r="V19" s="686"/>
      <c r="W19" s="686"/>
      <c r="X19" s="686"/>
      <c r="Y19" s="687"/>
      <c r="Z19" s="688">
        <v>0.1</v>
      </c>
      <c r="AA19" s="688"/>
      <c r="AB19" s="688"/>
      <c r="AC19" s="688"/>
      <c r="AD19" s="689">
        <v>4144</v>
      </c>
      <c r="AE19" s="689"/>
      <c r="AF19" s="689"/>
      <c r="AG19" s="689"/>
      <c r="AH19" s="689"/>
      <c r="AI19" s="689"/>
      <c r="AJ19" s="689"/>
      <c r="AK19" s="689"/>
      <c r="AL19" s="690">
        <v>0.1</v>
      </c>
      <c r="AM19" s="691"/>
      <c r="AN19" s="691"/>
      <c r="AO19" s="692"/>
      <c r="AP19" s="682" t="s">
        <v>269</v>
      </c>
      <c r="AQ19" s="683"/>
      <c r="AR19" s="683"/>
      <c r="AS19" s="683"/>
      <c r="AT19" s="683"/>
      <c r="AU19" s="683"/>
      <c r="AV19" s="683"/>
      <c r="AW19" s="683"/>
      <c r="AX19" s="683"/>
      <c r="AY19" s="683"/>
      <c r="AZ19" s="683"/>
      <c r="BA19" s="683"/>
      <c r="BB19" s="683"/>
      <c r="BC19" s="683"/>
      <c r="BD19" s="683"/>
      <c r="BE19" s="683"/>
      <c r="BF19" s="684"/>
      <c r="BG19" s="685">
        <v>19040</v>
      </c>
      <c r="BH19" s="686"/>
      <c r="BI19" s="686"/>
      <c r="BJ19" s="686"/>
      <c r="BK19" s="686"/>
      <c r="BL19" s="686"/>
      <c r="BM19" s="686"/>
      <c r="BN19" s="687"/>
      <c r="BO19" s="688">
        <v>2.4</v>
      </c>
      <c r="BP19" s="688"/>
      <c r="BQ19" s="688"/>
      <c r="BR19" s="688"/>
      <c r="BS19" s="694" t="s">
        <v>127</v>
      </c>
      <c r="BT19" s="686"/>
      <c r="BU19" s="686"/>
      <c r="BV19" s="686"/>
      <c r="BW19" s="686"/>
      <c r="BX19" s="686"/>
      <c r="BY19" s="686"/>
      <c r="BZ19" s="686"/>
      <c r="CA19" s="686"/>
      <c r="CB19" s="695"/>
      <c r="CD19" s="700" t="s">
        <v>270</v>
      </c>
      <c r="CE19" s="701"/>
      <c r="CF19" s="701"/>
      <c r="CG19" s="701"/>
      <c r="CH19" s="701"/>
      <c r="CI19" s="701"/>
      <c r="CJ19" s="701"/>
      <c r="CK19" s="701"/>
      <c r="CL19" s="701"/>
      <c r="CM19" s="701"/>
      <c r="CN19" s="701"/>
      <c r="CO19" s="701"/>
      <c r="CP19" s="701"/>
      <c r="CQ19" s="702"/>
      <c r="CR19" s="685" t="s">
        <v>236</v>
      </c>
      <c r="CS19" s="686"/>
      <c r="CT19" s="686"/>
      <c r="CU19" s="686"/>
      <c r="CV19" s="686"/>
      <c r="CW19" s="686"/>
      <c r="CX19" s="686"/>
      <c r="CY19" s="687"/>
      <c r="CZ19" s="688" t="s">
        <v>236</v>
      </c>
      <c r="DA19" s="688"/>
      <c r="DB19" s="688"/>
      <c r="DC19" s="688"/>
      <c r="DD19" s="694" t="s">
        <v>127</v>
      </c>
      <c r="DE19" s="686"/>
      <c r="DF19" s="686"/>
      <c r="DG19" s="686"/>
      <c r="DH19" s="686"/>
      <c r="DI19" s="686"/>
      <c r="DJ19" s="686"/>
      <c r="DK19" s="686"/>
      <c r="DL19" s="686"/>
      <c r="DM19" s="686"/>
      <c r="DN19" s="686"/>
      <c r="DO19" s="686"/>
      <c r="DP19" s="687"/>
      <c r="DQ19" s="694" t="s">
        <v>127</v>
      </c>
      <c r="DR19" s="686"/>
      <c r="DS19" s="686"/>
      <c r="DT19" s="686"/>
      <c r="DU19" s="686"/>
      <c r="DV19" s="686"/>
      <c r="DW19" s="686"/>
      <c r="DX19" s="686"/>
      <c r="DY19" s="686"/>
      <c r="DZ19" s="686"/>
      <c r="EA19" s="686"/>
      <c r="EB19" s="686"/>
      <c r="EC19" s="695"/>
    </row>
    <row r="20" spans="2:133" ht="11.25" customHeight="1" x14ac:dyDescent="0.15">
      <c r="B20" s="682" t="s">
        <v>271</v>
      </c>
      <c r="C20" s="683"/>
      <c r="D20" s="683"/>
      <c r="E20" s="683"/>
      <c r="F20" s="683"/>
      <c r="G20" s="683"/>
      <c r="H20" s="683"/>
      <c r="I20" s="683"/>
      <c r="J20" s="683"/>
      <c r="K20" s="683"/>
      <c r="L20" s="683"/>
      <c r="M20" s="683"/>
      <c r="N20" s="683"/>
      <c r="O20" s="683"/>
      <c r="P20" s="683"/>
      <c r="Q20" s="684"/>
      <c r="R20" s="685">
        <v>1964</v>
      </c>
      <c r="S20" s="686"/>
      <c r="T20" s="686"/>
      <c r="U20" s="686"/>
      <c r="V20" s="686"/>
      <c r="W20" s="686"/>
      <c r="X20" s="686"/>
      <c r="Y20" s="687"/>
      <c r="Z20" s="688">
        <v>0</v>
      </c>
      <c r="AA20" s="688"/>
      <c r="AB20" s="688"/>
      <c r="AC20" s="688"/>
      <c r="AD20" s="689">
        <v>1964</v>
      </c>
      <c r="AE20" s="689"/>
      <c r="AF20" s="689"/>
      <c r="AG20" s="689"/>
      <c r="AH20" s="689"/>
      <c r="AI20" s="689"/>
      <c r="AJ20" s="689"/>
      <c r="AK20" s="689"/>
      <c r="AL20" s="690">
        <v>0.1</v>
      </c>
      <c r="AM20" s="691"/>
      <c r="AN20" s="691"/>
      <c r="AO20" s="692"/>
      <c r="AP20" s="682" t="s">
        <v>272</v>
      </c>
      <c r="AQ20" s="683"/>
      <c r="AR20" s="683"/>
      <c r="AS20" s="683"/>
      <c r="AT20" s="683"/>
      <c r="AU20" s="683"/>
      <c r="AV20" s="683"/>
      <c r="AW20" s="683"/>
      <c r="AX20" s="683"/>
      <c r="AY20" s="683"/>
      <c r="AZ20" s="683"/>
      <c r="BA20" s="683"/>
      <c r="BB20" s="683"/>
      <c r="BC20" s="683"/>
      <c r="BD20" s="683"/>
      <c r="BE20" s="683"/>
      <c r="BF20" s="684"/>
      <c r="BG20" s="685">
        <v>19040</v>
      </c>
      <c r="BH20" s="686"/>
      <c r="BI20" s="686"/>
      <c r="BJ20" s="686"/>
      <c r="BK20" s="686"/>
      <c r="BL20" s="686"/>
      <c r="BM20" s="686"/>
      <c r="BN20" s="687"/>
      <c r="BO20" s="688">
        <v>2.4</v>
      </c>
      <c r="BP20" s="688"/>
      <c r="BQ20" s="688"/>
      <c r="BR20" s="688"/>
      <c r="BS20" s="694" t="s">
        <v>236</v>
      </c>
      <c r="BT20" s="686"/>
      <c r="BU20" s="686"/>
      <c r="BV20" s="686"/>
      <c r="BW20" s="686"/>
      <c r="BX20" s="686"/>
      <c r="BY20" s="686"/>
      <c r="BZ20" s="686"/>
      <c r="CA20" s="686"/>
      <c r="CB20" s="695"/>
      <c r="CD20" s="700" t="s">
        <v>273</v>
      </c>
      <c r="CE20" s="701"/>
      <c r="CF20" s="701"/>
      <c r="CG20" s="701"/>
      <c r="CH20" s="701"/>
      <c r="CI20" s="701"/>
      <c r="CJ20" s="701"/>
      <c r="CK20" s="701"/>
      <c r="CL20" s="701"/>
      <c r="CM20" s="701"/>
      <c r="CN20" s="701"/>
      <c r="CO20" s="701"/>
      <c r="CP20" s="701"/>
      <c r="CQ20" s="702"/>
      <c r="CR20" s="685">
        <v>6481949</v>
      </c>
      <c r="CS20" s="686"/>
      <c r="CT20" s="686"/>
      <c r="CU20" s="686"/>
      <c r="CV20" s="686"/>
      <c r="CW20" s="686"/>
      <c r="CX20" s="686"/>
      <c r="CY20" s="687"/>
      <c r="CZ20" s="688">
        <v>100</v>
      </c>
      <c r="DA20" s="688"/>
      <c r="DB20" s="688"/>
      <c r="DC20" s="688"/>
      <c r="DD20" s="694">
        <v>543458</v>
      </c>
      <c r="DE20" s="686"/>
      <c r="DF20" s="686"/>
      <c r="DG20" s="686"/>
      <c r="DH20" s="686"/>
      <c r="DI20" s="686"/>
      <c r="DJ20" s="686"/>
      <c r="DK20" s="686"/>
      <c r="DL20" s="686"/>
      <c r="DM20" s="686"/>
      <c r="DN20" s="686"/>
      <c r="DO20" s="686"/>
      <c r="DP20" s="687"/>
      <c r="DQ20" s="694">
        <v>4072955</v>
      </c>
      <c r="DR20" s="686"/>
      <c r="DS20" s="686"/>
      <c r="DT20" s="686"/>
      <c r="DU20" s="686"/>
      <c r="DV20" s="686"/>
      <c r="DW20" s="686"/>
      <c r="DX20" s="686"/>
      <c r="DY20" s="686"/>
      <c r="DZ20" s="686"/>
      <c r="EA20" s="686"/>
      <c r="EB20" s="686"/>
      <c r="EC20" s="695"/>
    </row>
    <row r="21" spans="2:133" ht="11.25" customHeight="1" x14ac:dyDescent="0.15">
      <c r="B21" s="682" t="s">
        <v>274</v>
      </c>
      <c r="C21" s="683"/>
      <c r="D21" s="683"/>
      <c r="E21" s="683"/>
      <c r="F21" s="683"/>
      <c r="G21" s="683"/>
      <c r="H21" s="683"/>
      <c r="I21" s="683"/>
      <c r="J21" s="683"/>
      <c r="K21" s="683"/>
      <c r="L21" s="683"/>
      <c r="M21" s="683"/>
      <c r="N21" s="683"/>
      <c r="O21" s="683"/>
      <c r="P21" s="683"/>
      <c r="Q21" s="684"/>
      <c r="R21" s="685">
        <v>624</v>
      </c>
      <c r="S21" s="686"/>
      <c r="T21" s="686"/>
      <c r="U21" s="686"/>
      <c r="V21" s="686"/>
      <c r="W21" s="686"/>
      <c r="X21" s="686"/>
      <c r="Y21" s="687"/>
      <c r="Z21" s="688">
        <v>0</v>
      </c>
      <c r="AA21" s="688"/>
      <c r="AB21" s="688"/>
      <c r="AC21" s="688"/>
      <c r="AD21" s="689">
        <v>624</v>
      </c>
      <c r="AE21" s="689"/>
      <c r="AF21" s="689"/>
      <c r="AG21" s="689"/>
      <c r="AH21" s="689"/>
      <c r="AI21" s="689"/>
      <c r="AJ21" s="689"/>
      <c r="AK21" s="689"/>
      <c r="AL21" s="690">
        <v>0</v>
      </c>
      <c r="AM21" s="691"/>
      <c r="AN21" s="691"/>
      <c r="AO21" s="692"/>
      <c r="AP21" s="704" t="s">
        <v>275</v>
      </c>
      <c r="AQ21" s="705"/>
      <c r="AR21" s="705"/>
      <c r="AS21" s="705"/>
      <c r="AT21" s="705"/>
      <c r="AU21" s="705"/>
      <c r="AV21" s="705"/>
      <c r="AW21" s="705"/>
      <c r="AX21" s="705"/>
      <c r="AY21" s="705"/>
      <c r="AZ21" s="705"/>
      <c r="BA21" s="705"/>
      <c r="BB21" s="705"/>
      <c r="BC21" s="705"/>
      <c r="BD21" s="705"/>
      <c r="BE21" s="705"/>
      <c r="BF21" s="706"/>
      <c r="BG21" s="685">
        <v>58</v>
      </c>
      <c r="BH21" s="686"/>
      <c r="BI21" s="686"/>
      <c r="BJ21" s="686"/>
      <c r="BK21" s="686"/>
      <c r="BL21" s="686"/>
      <c r="BM21" s="686"/>
      <c r="BN21" s="687"/>
      <c r="BO21" s="688">
        <v>0</v>
      </c>
      <c r="BP21" s="688"/>
      <c r="BQ21" s="688"/>
      <c r="BR21" s="688"/>
      <c r="BS21" s="694" t="s">
        <v>236</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15">
      <c r="B22" s="682" t="s">
        <v>276</v>
      </c>
      <c r="C22" s="683"/>
      <c r="D22" s="683"/>
      <c r="E22" s="683"/>
      <c r="F22" s="683"/>
      <c r="G22" s="683"/>
      <c r="H22" s="683"/>
      <c r="I22" s="683"/>
      <c r="J22" s="683"/>
      <c r="K22" s="683"/>
      <c r="L22" s="683"/>
      <c r="M22" s="683"/>
      <c r="N22" s="683"/>
      <c r="O22" s="683"/>
      <c r="P22" s="683"/>
      <c r="Q22" s="684"/>
      <c r="R22" s="685">
        <v>2510512</v>
      </c>
      <c r="S22" s="686"/>
      <c r="T22" s="686"/>
      <c r="U22" s="686"/>
      <c r="V22" s="686"/>
      <c r="W22" s="686"/>
      <c r="X22" s="686"/>
      <c r="Y22" s="687"/>
      <c r="Z22" s="688">
        <v>36.9</v>
      </c>
      <c r="AA22" s="688"/>
      <c r="AB22" s="688"/>
      <c r="AC22" s="688"/>
      <c r="AD22" s="689">
        <v>2180592</v>
      </c>
      <c r="AE22" s="689"/>
      <c r="AF22" s="689"/>
      <c r="AG22" s="689"/>
      <c r="AH22" s="689"/>
      <c r="AI22" s="689"/>
      <c r="AJ22" s="689"/>
      <c r="AK22" s="689"/>
      <c r="AL22" s="690">
        <v>67.2</v>
      </c>
      <c r="AM22" s="691"/>
      <c r="AN22" s="691"/>
      <c r="AO22" s="692"/>
      <c r="AP22" s="704" t="s">
        <v>277</v>
      </c>
      <c r="AQ22" s="705"/>
      <c r="AR22" s="705"/>
      <c r="AS22" s="705"/>
      <c r="AT22" s="705"/>
      <c r="AU22" s="705"/>
      <c r="AV22" s="705"/>
      <c r="AW22" s="705"/>
      <c r="AX22" s="705"/>
      <c r="AY22" s="705"/>
      <c r="AZ22" s="705"/>
      <c r="BA22" s="705"/>
      <c r="BB22" s="705"/>
      <c r="BC22" s="705"/>
      <c r="BD22" s="705"/>
      <c r="BE22" s="705"/>
      <c r="BF22" s="706"/>
      <c r="BG22" s="685" t="s">
        <v>236</v>
      </c>
      <c r="BH22" s="686"/>
      <c r="BI22" s="686"/>
      <c r="BJ22" s="686"/>
      <c r="BK22" s="686"/>
      <c r="BL22" s="686"/>
      <c r="BM22" s="686"/>
      <c r="BN22" s="687"/>
      <c r="BO22" s="688" t="s">
        <v>127</v>
      </c>
      <c r="BP22" s="688"/>
      <c r="BQ22" s="688"/>
      <c r="BR22" s="688"/>
      <c r="BS22" s="694" t="s">
        <v>236</v>
      </c>
      <c r="BT22" s="686"/>
      <c r="BU22" s="686"/>
      <c r="BV22" s="686"/>
      <c r="BW22" s="686"/>
      <c r="BX22" s="686"/>
      <c r="BY22" s="686"/>
      <c r="BZ22" s="686"/>
      <c r="CA22" s="686"/>
      <c r="CB22" s="695"/>
      <c r="CD22" s="667" t="s">
        <v>278</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279</v>
      </c>
      <c r="C23" s="683"/>
      <c r="D23" s="683"/>
      <c r="E23" s="683"/>
      <c r="F23" s="683"/>
      <c r="G23" s="683"/>
      <c r="H23" s="683"/>
      <c r="I23" s="683"/>
      <c r="J23" s="683"/>
      <c r="K23" s="683"/>
      <c r="L23" s="683"/>
      <c r="M23" s="683"/>
      <c r="N23" s="683"/>
      <c r="O23" s="683"/>
      <c r="P23" s="683"/>
      <c r="Q23" s="684"/>
      <c r="R23" s="685">
        <v>2180592</v>
      </c>
      <c r="S23" s="686"/>
      <c r="T23" s="686"/>
      <c r="U23" s="686"/>
      <c r="V23" s="686"/>
      <c r="W23" s="686"/>
      <c r="X23" s="686"/>
      <c r="Y23" s="687"/>
      <c r="Z23" s="688">
        <v>32</v>
      </c>
      <c r="AA23" s="688"/>
      <c r="AB23" s="688"/>
      <c r="AC23" s="688"/>
      <c r="AD23" s="689">
        <v>2180592</v>
      </c>
      <c r="AE23" s="689"/>
      <c r="AF23" s="689"/>
      <c r="AG23" s="689"/>
      <c r="AH23" s="689"/>
      <c r="AI23" s="689"/>
      <c r="AJ23" s="689"/>
      <c r="AK23" s="689"/>
      <c r="AL23" s="690">
        <v>67.2</v>
      </c>
      <c r="AM23" s="691"/>
      <c r="AN23" s="691"/>
      <c r="AO23" s="692"/>
      <c r="AP23" s="704" t="s">
        <v>280</v>
      </c>
      <c r="AQ23" s="705"/>
      <c r="AR23" s="705"/>
      <c r="AS23" s="705"/>
      <c r="AT23" s="705"/>
      <c r="AU23" s="705"/>
      <c r="AV23" s="705"/>
      <c r="AW23" s="705"/>
      <c r="AX23" s="705"/>
      <c r="AY23" s="705"/>
      <c r="AZ23" s="705"/>
      <c r="BA23" s="705"/>
      <c r="BB23" s="705"/>
      <c r="BC23" s="705"/>
      <c r="BD23" s="705"/>
      <c r="BE23" s="705"/>
      <c r="BF23" s="706"/>
      <c r="BG23" s="685">
        <v>18982</v>
      </c>
      <c r="BH23" s="686"/>
      <c r="BI23" s="686"/>
      <c r="BJ23" s="686"/>
      <c r="BK23" s="686"/>
      <c r="BL23" s="686"/>
      <c r="BM23" s="686"/>
      <c r="BN23" s="687"/>
      <c r="BO23" s="688">
        <v>2.2999999999999998</v>
      </c>
      <c r="BP23" s="688"/>
      <c r="BQ23" s="688"/>
      <c r="BR23" s="688"/>
      <c r="BS23" s="694" t="s">
        <v>127</v>
      </c>
      <c r="BT23" s="686"/>
      <c r="BU23" s="686"/>
      <c r="BV23" s="686"/>
      <c r="BW23" s="686"/>
      <c r="BX23" s="686"/>
      <c r="BY23" s="686"/>
      <c r="BZ23" s="686"/>
      <c r="CA23" s="686"/>
      <c r="CB23" s="695"/>
      <c r="CD23" s="667" t="s">
        <v>219</v>
      </c>
      <c r="CE23" s="668"/>
      <c r="CF23" s="668"/>
      <c r="CG23" s="668"/>
      <c r="CH23" s="668"/>
      <c r="CI23" s="668"/>
      <c r="CJ23" s="668"/>
      <c r="CK23" s="668"/>
      <c r="CL23" s="668"/>
      <c r="CM23" s="668"/>
      <c r="CN23" s="668"/>
      <c r="CO23" s="668"/>
      <c r="CP23" s="668"/>
      <c r="CQ23" s="669"/>
      <c r="CR23" s="667" t="s">
        <v>281</v>
      </c>
      <c r="CS23" s="668"/>
      <c r="CT23" s="668"/>
      <c r="CU23" s="668"/>
      <c r="CV23" s="668"/>
      <c r="CW23" s="668"/>
      <c r="CX23" s="668"/>
      <c r="CY23" s="669"/>
      <c r="CZ23" s="667" t="s">
        <v>282</v>
      </c>
      <c r="DA23" s="668"/>
      <c r="DB23" s="668"/>
      <c r="DC23" s="669"/>
      <c r="DD23" s="667" t="s">
        <v>283</v>
      </c>
      <c r="DE23" s="668"/>
      <c r="DF23" s="668"/>
      <c r="DG23" s="668"/>
      <c r="DH23" s="668"/>
      <c r="DI23" s="668"/>
      <c r="DJ23" s="668"/>
      <c r="DK23" s="669"/>
      <c r="DL23" s="716" t="s">
        <v>284</v>
      </c>
      <c r="DM23" s="717"/>
      <c r="DN23" s="717"/>
      <c r="DO23" s="717"/>
      <c r="DP23" s="717"/>
      <c r="DQ23" s="717"/>
      <c r="DR23" s="717"/>
      <c r="DS23" s="717"/>
      <c r="DT23" s="717"/>
      <c r="DU23" s="717"/>
      <c r="DV23" s="718"/>
      <c r="DW23" s="667" t="s">
        <v>285</v>
      </c>
      <c r="DX23" s="668"/>
      <c r="DY23" s="668"/>
      <c r="DZ23" s="668"/>
      <c r="EA23" s="668"/>
      <c r="EB23" s="668"/>
      <c r="EC23" s="669"/>
    </row>
    <row r="24" spans="2:133" ht="11.25" customHeight="1" x14ac:dyDescent="0.15">
      <c r="B24" s="682" t="s">
        <v>286</v>
      </c>
      <c r="C24" s="683"/>
      <c r="D24" s="683"/>
      <c r="E24" s="683"/>
      <c r="F24" s="683"/>
      <c r="G24" s="683"/>
      <c r="H24" s="683"/>
      <c r="I24" s="683"/>
      <c r="J24" s="683"/>
      <c r="K24" s="683"/>
      <c r="L24" s="683"/>
      <c r="M24" s="683"/>
      <c r="N24" s="683"/>
      <c r="O24" s="683"/>
      <c r="P24" s="683"/>
      <c r="Q24" s="684"/>
      <c r="R24" s="685">
        <v>329920</v>
      </c>
      <c r="S24" s="686"/>
      <c r="T24" s="686"/>
      <c r="U24" s="686"/>
      <c r="V24" s="686"/>
      <c r="W24" s="686"/>
      <c r="X24" s="686"/>
      <c r="Y24" s="687"/>
      <c r="Z24" s="688">
        <v>4.8</v>
      </c>
      <c r="AA24" s="688"/>
      <c r="AB24" s="688"/>
      <c r="AC24" s="688"/>
      <c r="AD24" s="689" t="s">
        <v>236</v>
      </c>
      <c r="AE24" s="689"/>
      <c r="AF24" s="689"/>
      <c r="AG24" s="689"/>
      <c r="AH24" s="689"/>
      <c r="AI24" s="689"/>
      <c r="AJ24" s="689"/>
      <c r="AK24" s="689"/>
      <c r="AL24" s="690" t="s">
        <v>127</v>
      </c>
      <c r="AM24" s="691"/>
      <c r="AN24" s="691"/>
      <c r="AO24" s="692"/>
      <c r="AP24" s="704" t="s">
        <v>287</v>
      </c>
      <c r="AQ24" s="705"/>
      <c r="AR24" s="705"/>
      <c r="AS24" s="705"/>
      <c r="AT24" s="705"/>
      <c r="AU24" s="705"/>
      <c r="AV24" s="705"/>
      <c r="AW24" s="705"/>
      <c r="AX24" s="705"/>
      <c r="AY24" s="705"/>
      <c r="AZ24" s="705"/>
      <c r="BA24" s="705"/>
      <c r="BB24" s="705"/>
      <c r="BC24" s="705"/>
      <c r="BD24" s="705"/>
      <c r="BE24" s="705"/>
      <c r="BF24" s="706"/>
      <c r="BG24" s="685" t="s">
        <v>127</v>
      </c>
      <c r="BH24" s="686"/>
      <c r="BI24" s="686"/>
      <c r="BJ24" s="686"/>
      <c r="BK24" s="686"/>
      <c r="BL24" s="686"/>
      <c r="BM24" s="686"/>
      <c r="BN24" s="687"/>
      <c r="BO24" s="688" t="s">
        <v>127</v>
      </c>
      <c r="BP24" s="688"/>
      <c r="BQ24" s="688"/>
      <c r="BR24" s="688"/>
      <c r="BS24" s="694" t="s">
        <v>127</v>
      </c>
      <c r="BT24" s="686"/>
      <c r="BU24" s="686"/>
      <c r="BV24" s="686"/>
      <c r="BW24" s="686"/>
      <c r="BX24" s="686"/>
      <c r="BY24" s="686"/>
      <c r="BZ24" s="686"/>
      <c r="CA24" s="686"/>
      <c r="CB24" s="695"/>
      <c r="CD24" s="696" t="s">
        <v>288</v>
      </c>
      <c r="CE24" s="697"/>
      <c r="CF24" s="697"/>
      <c r="CG24" s="697"/>
      <c r="CH24" s="697"/>
      <c r="CI24" s="697"/>
      <c r="CJ24" s="697"/>
      <c r="CK24" s="697"/>
      <c r="CL24" s="697"/>
      <c r="CM24" s="697"/>
      <c r="CN24" s="697"/>
      <c r="CO24" s="697"/>
      <c r="CP24" s="697"/>
      <c r="CQ24" s="698"/>
      <c r="CR24" s="674">
        <v>1950247</v>
      </c>
      <c r="CS24" s="675"/>
      <c r="CT24" s="675"/>
      <c r="CU24" s="675"/>
      <c r="CV24" s="675"/>
      <c r="CW24" s="675"/>
      <c r="CX24" s="675"/>
      <c r="CY24" s="676"/>
      <c r="CZ24" s="679">
        <v>30.1</v>
      </c>
      <c r="DA24" s="680"/>
      <c r="DB24" s="680"/>
      <c r="DC24" s="699"/>
      <c r="DD24" s="724">
        <v>1563550</v>
      </c>
      <c r="DE24" s="675"/>
      <c r="DF24" s="675"/>
      <c r="DG24" s="675"/>
      <c r="DH24" s="675"/>
      <c r="DI24" s="675"/>
      <c r="DJ24" s="675"/>
      <c r="DK24" s="676"/>
      <c r="DL24" s="724">
        <v>1526895</v>
      </c>
      <c r="DM24" s="675"/>
      <c r="DN24" s="675"/>
      <c r="DO24" s="675"/>
      <c r="DP24" s="675"/>
      <c r="DQ24" s="675"/>
      <c r="DR24" s="675"/>
      <c r="DS24" s="675"/>
      <c r="DT24" s="675"/>
      <c r="DU24" s="675"/>
      <c r="DV24" s="676"/>
      <c r="DW24" s="679">
        <v>45.5</v>
      </c>
      <c r="DX24" s="680"/>
      <c r="DY24" s="680"/>
      <c r="DZ24" s="680"/>
      <c r="EA24" s="680"/>
      <c r="EB24" s="680"/>
      <c r="EC24" s="681"/>
    </row>
    <row r="25" spans="2:133" ht="11.25" customHeight="1" x14ac:dyDescent="0.15">
      <c r="B25" s="682" t="s">
        <v>289</v>
      </c>
      <c r="C25" s="683"/>
      <c r="D25" s="683"/>
      <c r="E25" s="683"/>
      <c r="F25" s="683"/>
      <c r="G25" s="683"/>
      <c r="H25" s="683"/>
      <c r="I25" s="683"/>
      <c r="J25" s="683"/>
      <c r="K25" s="683"/>
      <c r="L25" s="683"/>
      <c r="M25" s="683"/>
      <c r="N25" s="683"/>
      <c r="O25" s="683"/>
      <c r="P25" s="683"/>
      <c r="Q25" s="684"/>
      <c r="R25" s="685" t="s">
        <v>127</v>
      </c>
      <c r="S25" s="686"/>
      <c r="T25" s="686"/>
      <c r="U25" s="686"/>
      <c r="V25" s="686"/>
      <c r="W25" s="686"/>
      <c r="X25" s="686"/>
      <c r="Y25" s="687"/>
      <c r="Z25" s="688" t="s">
        <v>127</v>
      </c>
      <c r="AA25" s="688"/>
      <c r="AB25" s="688"/>
      <c r="AC25" s="688"/>
      <c r="AD25" s="689" t="s">
        <v>236</v>
      </c>
      <c r="AE25" s="689"/>
      <c r="AF25" s="689"/>
      <c r="AG25" s="689"/>
      <c r="AH25" s="689"/>
      <c r="AI25" s="689"/>
      <c r="AJ25" s="689"/>
      <c r="AK25" s="689"/>
      <c r="AL25" s="690" t="s">
        <v>236</v>
      </c>
      <c r="AM25" s="691"/>
      <c r="AN25" s="691"/>
      <c r="AO25" s="692"/>
      <c r="AP25" s="704" t="s">
        <v>290</v>
      </c>
      <c r="AQ25" s="705"/>
      <c r="AR25" s="705"/>
      <c r="AS25" s="705"/>
      <c r="AT25" s="705"/>
      <c r="AU25" s="705"/>
      <c r="AV25" s="705"/>
      <c r="AW25" s="705"/>
      <c r="AX25" s="705"/>
      <c r="AY25" s="705"/>
      <c r="AZ25" s="705"/>
      <c r="BA25" s="705"/>
      <c r="BB25" s="705"/>
      <c r="BC25" s="705"/>
      <c r="BD25" s="705"/>
      <c r="BE25" s="705"/>
      <c r="BF25" s="706"/>
      <c r="BG25" s="685" t="s">
        <v>236</v>
      </c>
      <c r="BH25" s="686"/>
      <c r="BI25" s="686"/>
      <c r="BJ25" s="686"/>
      <c r="BK25" s="686"/>
      <c r="BL25" s="686"/>
      <c r="BM25" s="686"/>
      <c r="BN25" s="687"/>
      <c r="BO25" s="688" t="s">
        <v>236</v>
      </c>
      <c r="BP25" s="688"/>
      <c r="BQ25" s="688"/>
      <c r="BR25" s="688"/>
      <c r="BS25" s="694" t="s">
        <v>236</v>
      </c>
      <c r="BT25" s="686"/>
      <c r="BU25" s="686"/>
      <c r="BV25" s="686"/>
      <c r="BW25" s="686"/>
      <c r="BX25" s="686"/>
      <c r="BY25" s="686"/>
      <c r="BZ25" s="686"/>
      <c r="CA25" s="686"/>
      <c r="CB25" s="695"/>
      <c r="CD25" s="700" t="s">
        <v>291</v>
      </c>
      <c r="CE25" s="701"/>
      <c r="CF25" s="701"/>
      <c r="CG25" s="701"/>
      <c r="CH25" s="701"/>
      <c r="CI25" s="701"/>
      <c r="CJ25" s="701"/>
      <c r="CK25" s="701"/>
      <c r="CL25" s="701"/>
      <c r="CM25" s="701"/>
      <c r="CN25" s="701"/>
      <c r="CO25" s="701"/>
      <c r="CP25" s="701"/>
      <c r="CQ25" s="702"/>
      <c r="CR25" s="685">
        <v>904520</v>
      </c>
      <c r="CS25" s="721"/>
      <c r="CT25" s="721"/>
      <c r="CU25" s="721"/>
      <c r="CV25" s="721"/>
      <c r="CW25" s="721"/>
      <c r="CX25" s="721"/>
      <c r="CY25" s="722"/>
      <c r="CZ25" s="690">
        <v>14</v>
      </c>
      <c r="DA25" s="719"/>
      <c r="DB25" s="719"/>
      <c r="DC25" s="723"/>
      <c r="DD25" s="694">
        <v>858756</v>
      </c>
      <c r="DE25" s="721"/>
      <c r="DF25" s="721"/>
      <c r="DG25" s="721"/>
      <c r="DH25" s="721"/>
      <c r="DI25" s="721"/>
      <c r="DJ25" s="721"/>
      <c r="DK25" s="722"/>
      <c r="DL25" s="694">
        <v>848980</v>
      </c>
      <c r="DM25" s="721"/>
      <c r="DN25" s="721"/>
      <c r="DO25" s="721"/>
      <c r="DP25" s="721"/>
      <c r="DQ25" s="721"/>
      <c r="DR25" s="721"/>
      <c r="DS25" s="721"/>
      <c r="DT25" s="721"/>
      <c r="DU25" s="721"/>
      <c r="DV25" s="722"/>
      <c r="DW25" s="690">
        <v>25.3</v>
      </c>
      <c r="DX25" s="719"/>
      <c r="DY25" s="719"/>
      <c r="DZ25" s="719"/>
      <c r="EA25" s="719"/>
      <c r="EB25" s="719"/>
      <c r="EC25" s="720"/>
    </row>
    <row r="26" spans="2:133" ht="11.25" customHeight="1" x14ac:dyDescent="0.15">
      <c r="B26" s="682" t="s">
        <v>292</v>
      </c>
      <c r="C26" s="683"/>
      <c r="D26" s="683"/>
      <c r="E26" s="683"/>
      <c r="F26" s="683"/>
      <c r="G26" s="683"/>
      <c r="H26" s="683"/>
      <c r="I26" s="683"/>
      <c r="J26" s="683"/>
      <c r="K26" s="683"/>
      <c r="L26" s="683"/>
      <c r="M26" s="683"/>
      <c r="N26" s="683"/>
      <c r="O26" s="683"/>
      <c r="P26" s="683"/>
      <c r="Q26" s="684"/>
      <c r="R26" s="685">
        <v>3585387</v>
      </c>
      <c r="S26" s="686"/>
      <c r="T26" s="686"/>
      <c r="U26" s="686"/>
      <c r="V26" s="686"/>
      <c r="W26" s="686"/>
      <c r="X26" s="686"/>
      <c r="Y26" s="687"/>
      <c r="Z26" s="688">
        <v>52.6</v>
      </c>
      <c r="AA26" s="688"/>
      <c r="AB26" s="688"/>
      <c r="AC26" s="688"/>
      <c r="AD26" s="689">
        <v>3236485</v>
      </c>
      <c r="AE26" s="689"/>
      <c r="AF26" s="689"/>
      <c r="AG26" s="689"/>
      <c r="AH26" s="689"/>
      <c r="AI26" s="689"/>
      <c r="AJ26" s="689"/>
      <c r="AK26" s="689"/>
      <c r="AL26" s="690">
        <v>99.7</v>
      </c>
      <c r="AM26" s="691"/>
      <c r="AN26" s="691"/>
      <c r="AO26" s="692"/>
      <c r="AP26" s="704" t="s">
        <v>293</v>
      </c>
      <c r="AQ26" s="734"/>
      <c r="AR26" s="734"/>
      <c r="AS26" s="734"/>
      <c r="AT26" s="734"/>
      <c r="AU26" s="734"/>
      <c r="AV26" s="734"/>
      <c r="AW26" s="734"/>
      <c r="AX26" s="734"/>
      <c r="AY26" s="734"/>
      <c r="AZ26" s="734"/>
      <c r="BA26" s="734"/>
      <c r="BB26" s="734"/>
      <c r="BC26" s="734"/>
      <c r="BD26" s="734"/>
      <c r="BE26" s="734"/>
      <c r="BF26" s="706"/>
      <c r="BG26" s="685" t="s">
        <v>236</v>
      </c>
      <c r="BH26" s="686"/>
      <c r="BI26" s="686"/>
      <c r="BJ26" s="686"/>
      <c r="BK26" s="686"/>
      <c r="BL26" s="686"/>
      <c r="BM26" s="686"/>
      <c r="BN26" s="687"/>
      <c r="BO26" s="688" t="s">
        <v>236</v>
      </c>
      <c r="BP26" s="688"/>
      <c r="BQ26" s="688"/>
      <c r="BR26" s="688"/>
      <c r="BS26" s="694" t="s">
        <v>236</v>
      </c>
      <c r="BT26" s="686"/>
      <c r="BU26" s="686"/>
      <c r="BV26" s="686"/>
      <c r="BW26" s="686"/>
      <c r="BX26" s="686"/>
      <c r="BY26" s="686"/>
      <c r="BZ26" s="686"/>
      <c r="CA26" s="686"/>
      <c r="CB26" s="695"/>
      <c r="CD26" s="700" t="s">
        <v>294</v>
      </c>
      <c r="CE26" s="701"/>
      <c r="CF26" s="701"/>
      <c r="CG26" s="701"/>
      <c r="CH26" s="701"/>
      <c r="CI26" s="701"/>
      <c r="CJ26" s="701"/>
      <c r="CK26" s="701"/>
      <c r="CL26" s="701"/>
      <c r="CM26" s="701"/>
      <c r="CN26" s="701"/>
      <c r="CO26" s="701"/>
      <c r="CP26" s="701"/>
      <c r="CQ26" s="702"/>
      <c r="CR26" s="685">
        <v>521783</v>
      </c>
      <c r="CS26" s="686"/>
      <c r="CT26" s="686"/>
      <c r="CU26" s="686"/>
      <c r="CV26" s="686"/>
      <c r="CW26" s="686"/>
      <c r="CX26" s="686"/>
      <c r="CY26" s="687"/>
      <c r="CZ26" s="690">
        <v>8</v>
      </c>
      <c r="DA26" s="719"/>
      <c r="DB26" s="719"/>
      <c r="DC26" s="723"/>
      <c r="DD26" s="694">
        <v>494626</v>
      </c>
      <c r="DE26" s="686"/>
      <c r="DF26" s="686"/>
      <c r="DG26" s="686"/>
      <c r="DH26" s="686"/>
      <c r="DI26" s="686"/>
      <c r="DJ26" s="686"/>
      <c r="DK26" s="687"/>
      <c r="DL26" s="694" t="s">
        <v>236</v>
      </c>
      <c r="DM26" s="686"/>
      <c r="DN26" s="686"/>
      <c r="DO26" s="686"/>
      <c r="DP26" s="686"/>
      <c r="DQ26" s="686"/>
      <c r="DR26" s="686"/>
      <c r="DS26" s="686"/>
      <c r="DT26" s="686"/>
      <c r="DU26" s="686"/>
      <c r="DV26" s="687"/>
      <c r="DW26" s="690" t="s">
        <v>127</v>
      </c>
      <c r="DX26" s="719"/>
      <c r="DY26" s="719"/>
      <c r="DZ26" s="719"/>
      <c r="EA26" s="719"/>
      <c r="EB26" s="719"/>
      <c r="EC26" s="720"/>
    </row>
    <row r="27" spans="2:133" ht="11.25" customHeight="1" x14ac:dyDescent="0.15">
      <c r="B27" s="682" t="s">
        <v>295</v>
      </c>
      <c r="C27" s="683"/>
      <c r="D27" s="683"/>
      <c r="E27" s="683"/>
      <c r="F27" s="683"/>
      <c r="G27" s="683"/>
      <c r="H27" s="683"/>
      <c r="I27" s="683"/>
      <c r="J27" s="683"/>
      <c r="K27" s="683"/>
      <c r="L27" s="683"/>
      <c r="M27" s="683"/>
      <c r="N27" s="683"/>
      <c r="O27" s="683"/>
      <c r="P27" s="683"/>
      <c r="Q27" s="684"/>
      <c r="R27" s="685">
        <v>1110</v>
      </c>
      <c r="S27" s="686"/>
      <c r="T27" s="686"/>
      <c r="U27" s="686"/>
      <c r="V27" s="686"/>
      <c r="W27" s="686"/>
      <c r="X27" s="686"/>
      <c r="Y27" s="687"/>
      <c r="Z27" s="688">
        <v>0</v>
      </c>
      <c r="AA27" s="688"/>
      <c r="AB27" s="688"/>
      <c r="AC27" s="688"/>
      <c r="AD27" s="689">
        <v>1110</v>
      </c>
      <c r="AE27" s="689"/>
      <c r="AF27" s="689"/>
      <c r="AG27" s="689"/>
      <c r="AH27" s="689"/>
      <c r="AI27" s="689"/>
      <c r="AJ27" s="689"/>
      <c r="AK27" s="689"/>
      <c r="AL27" s="690">
        <v>0</v>
      </c>
      <c r="AM27" s="691"/>
      <c r="AN27" s="691"/>
      <c r="AO27" s="692"/>
      <c r="AP27" s="682" t="s">
        <v>296</v>
      </c>
      <c r="AQ27" s="683"/>
      <c r="AR27" s="683"/>
      <c r="AS27" s="683"/>
      <c r="AT27" s="683"/>
      <c r="AU27" s="683"/>
      <c r="AV27" s="683"/>
      <c r="AW27" s="683"/>
      <c r="AX27" s="683"/>
      <c r="AY27" s="683"/>
      <c r="AZ27" s="683"/>
      <c r="BA27" s="683"/>
      <c r="BB27" s="683"/>
      <c r="BC27" s="683"/>
      <c r="BD27" s="683"/>
      <c r="BE27" s="683"/>
      <c r="BF27" s="684"/>
      <c r="BG27" s="685">
        <v>810147</v>
      </c>
      <c r="BH27" s="686"/>
      <c r="BI27" s="686"/>
      <c r="BJ27" s="686"/>
      <c r="BK27" s="686"/>
      <c r="BL27" s="686"/>
      <c r="BM27" s="686"/>
      <c r="BN27" s="687"/>
      <c r="BO27" s="688">
        <v>100</v>
      </c>
      <c r="BP27" s="688"/>
      <c r="BQ27" s="688"/>
      <c r="BR27" s="688"/>
      <c r="BS27" s="694">
        <v>6408</v>
      </c>
      <c r="BT27" s="686"/>
      <c r="BU27" s="686"/>
      <c r="BV27" s="686"/>
      <c r="BW27" s="686"/>
      <c r="BX27" s="686"/>
      <c r="BY27" s="686"/>
      <c r="BZ27" s="686"/>
      <c r="CA27" s="686"/>
      <c r="CB27" s="695"/>
      <c r="CD27" s="700" t="s">
        <v>297</v>
      </c>
      <c r="CE27" s="701"/>
      <c r="CF27" s="701"/>
      <c r="CG27" s="701"/>
      <c r="CH27" s="701"/>
      <c r="CI27" s="701"/>
      <c r="CJ27" s="701"/>
      <c r="CK27" s="701"/>
      <c r="CL27" s="701"/>
      <c r="CM27" s="701"/>
      <c r="CN27" s="701"/>
      <c r="CO27" s="701"/>
      <c r="CP27" s="701"/>
      <c r="CQ27" s="702"/>
      <c r="CR27" s="685">
        <v>465142</v>
      </c>
      <c r="CS27" s="721"/>
      <c r="CT27" s="721"/>
      <c r="CU27" s="721"/>
      <c r="CV27" s="721"/>
      <c r="CW27" s="721"/>
      <c r="CX27" s="721"/>
      <c r="CY27" s="722"/>
      <c r="CZ27" s="690">
        <v>7.2</v>
      </c>
      <c r="DA27" s="719"/>
      <c r="DB27" s="719"/>
      <c r="DC27" s="723"/>
      <c r="DD27" s="694">
        <v>129386</v>
      </c>
      <c r="DE27" s="721"/>
      <c r="DF27" s="721"/>
      <c r="DG27" s="721"/>
      <c r="DH27" s="721"/>
      <c r="DI27" s="721"/>
      <c r="DJ27" s="721"/>
      <c r="DK27" s="722"/>
      <c r="DL27" s="694">
        <v>102507</v>
      </c>
      <c r="DM27" s="721"/>
      <c r="DN27" s="721"/>
      <c r="DO27" s="721"/>
      <c r="DP27" s="721"/>
      <c r="DQ27" s="721"/>
      <c r="DR27" s="721"/>
      <c r="DS27" s="721"/>
      <c r="DT27" s="721"/>
      <c r="DU27" s="721"/>
      <c r="DV27" s="722"/>
      <c r="DW27" s="690">
        <v>3.1</v>
      </c>
      <c r="DX27" s="719"/>
      <c r="DY27" s="719"/>
      <c r="DZ27" s="719"/>
      <c r="EA27" s="719"/>
      <c r="EB27" s="719"/>
      <c r="EC27" s="720"/>
    </row>
    <row r="28" spans="2:133" ht="11.25" customHeight="1" x14ac:dyDescent="0.15">
      <c r="B28" s="682" t="s">
        <v>298</v>
      </c>
      <c r="C28" s="683"/>
      <c r="D28" s="683"/>
      <c r="E28" s="683"/>
      <c r="F28" s="683"/>
      <c r="G28" s="683"/>
      <c r="H28" s="683"/>
      <c r="I28" s="683"/>
      <c r="J28" s="683"/>
      <c r="K28" s="683"/>
      <c r="L28" s="683"/>
      <c r="M28" s="683"/>
      <c r="N28" s="683"/>
      <c r="O28" s="683"/>
      <c r="P28" s="683"/>
      <c r="Q28" s="684"/>
      <c r="R28" s="685">
        <v>2019</v>
      </c>
      <c r="S28" s="686"/>
      <c r="T28" s="686"/>
      <c r="U28" s="686"/>
      <c r="V28" s="686"/>
      <c r="W28" s="686"/>
      <c r="X28" s="686"/>
      <c r="Y28" s="687"/>
      <c r="Z28" s="688">
        <v>0</v>
      </c>
      <c r="AA28" s="688"/>
      <c r="AB28" s="688"/>
      <c r="AC28" s="688"/>
      <c r="AD28" s="689" t="s">
        <v>127</v>
      </c>
      <c r="AE28" s="689"/>
      <c r="AF28" s="689"/>
      <c r="AG28" s="689"/>
      <c r="AH28" s="689"/>
      <c r="AI28" s="689"/>
      <c r="AJ28" s="689"/>
      <c r="AK28" s="689"/>
      <c r="AL28" s="690" t="s">
        <v>127</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299</v>
      </c>
      <c r="CE28" s="701"/>
      <c r="CF28" s="701"/>
      <c r="CG28" s="701"/>
      <c r="CH28" s="701"/>
      <c r="CI28" s="701"/>
      <c r="CJ28" s="701"/>
      <c r="CK28" s="701"/>
      <c r="CL28" s="701"/>
      <c r="CM28" s="701"/>
      <c r="CN28" s="701"/>
      <c r="CO28" s="701"/>
      <c r="CP28" s="701"/>
      <c r="CQ28" s="702"/>
      <c r="CR28" s="685">
        <v>580585</v>
      </c>
      <c r="CS28" s="686"/>
      <c r="CT28" s="686"/>
      <c r="CU28" s="686"/>
      <c r="CV28" s="686"/>
      <c r="CW28" s="686"/>
      <c r="CX28" s="686"/>
      <c r="CY28" s="687"/>
      <c r="CZ28" s="690">
        <v>9</v>
      </c>
      <c r="DA28" s="719"/>
      <c r="DB28" s="719"/>
      <c r="DC28" s="723"/>
      <c r="DD28" s="694">
        <v>575408</v>
      </c>
      <c r="DE28" s="686"/>
      <c r="DF28" s="686"/>
      <c r="DG28" s="686"/>
      <c r="DH28" s="686"/>
      <c r="DI28" s="686"/>
      <c r="DJ28" s="686"/>
      <c r="DK28" s="687"/>
      <c r="DL28" s="694">
        <v>575408</v>
      </c>
      <c r="DM28" s="686"/>
      <c r="DN28" s="686"/>
      <c r="DO28" s="686"/>
      <c r="DP28" s="686"/>
      <c r="DQ28" s="686"/>
      <c r="DR28" s="686"/>
      <c r="DS28" s="686"/>
      <c r="DT28" s="686"/>
      <c r="DU28" s="686"/>
      <c r="DV28" s="687"/>
      <c r="DW28" s="690">
        <v>17.2</v>
      </c>
      <c r="DX28" s="719"/>
      <c r="DY28" s="719"/>
      <c r="DZ28" s="719"/>
      <c r="EA28" s="719"/>
      <c r="EB28" s="719"/>
      <c r="EC28" s="720"/>
    </row>
    <row r="29" spans="2:133" ht="11.25" customHeight="1" x14ac:dyDescent="0.15">
      <c r="B29" s="682" t="s">
        <v>300</v>
      </c>
      <c r="C29" s="683"/>
      <c r="D29" s="683"/>
      <c r="E29" s="683"/>
      <c r="F29" s="683"/>
      <c r="G29" s="683"/>
      <c r="H29" s="683"/>
      <c r="I29" s="683"/>
      <c r="J29" s="683"/>
      <c r="K29" s="683"/>
      <c r="L29" s="683"/>
      <c r="M29" s="683"/>
      <c r="N29" s="683"/>
      <c r="O29" s="683"/>
      <c r="P29" s="683"/>
      <c r="Q29" s="684"/>
      <c r="R29" s="685">
        <v>46909</v>
      </c>
      <c r="S29" s="686"/>
      <c r="T29" s="686"/>
      <c r="U29" s="686"/>
      <c r="V29" s="686"/>
      <c r="W29" s="686"/>
      <c r="X29" s="686"/>
      <c r="Y29" s="687"/>
      <c r="Z29" s="688">
        <v>0.7</v>
      </c>
      <c r="AA29" s="688"/>
      <c r="AB29" s="688"/>
      <c r="AC29" s="688"/>
      <c r="AD29" s="689">
        <v>3474</v>
      </c>
      <c r="AE29" s="689"/>
      <c r="AF29" s="689"/>
      <c r="AG29" s="689"/>
      <c r="AH29" s="689"/>
      <c r="AI29" s="689"/>
      <c r="AJ29" s="689"/>
      <c r="AK29" s="689"/>
      <c r="AL29" s="690">
        <v>0.1</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301</v>
      </c>
      <c r="CE29" s="726"/>
      <c r="CF29" s="700" t="s">
        <v>302</v>
      </c>
      <c r="CG29" s="701"/>
      <c r="CH29" s="701"/>
      <c r="CI29" s="701"/>
      <c r="CJ29" s="701"/>
      <c r="CK29" s="701"/>
      <c r="CL29" s="701"/>
      <c r="CM29" s="701"/>
      <c r="CN29" s="701"/>
      <c r="CO29" s="701"/>
      <c r="CP29" s="701"/>
      <c r="CQ29" s="702"/>
      <c r="CR29" s="685">
        <v>580585</v>
      </c>
      <c r="CS29" s="721"/>
      <c r="CT29" s="721"/>
      <c r="CU29" s="721"/>
      <c r="CV29" s="721"/>
      <c r="CW29" s="721"/>
      <c r="CX29" s="721"/>
      <c r="CY29" s="722"/>
      <c r="CZ29" s="690">
        <v>9</v>
      </c>
      <c r="DA29" s="719"/>
      <c r="DB29" s="719"/>
      <c r="DC29" s="723"/>
      <c r="DD29" s="694">
        <v>575408</v>
      </c>
      <c r="DE29" s="721"/>
      <c r="DF29" s="721"/>
      <c r="DG29" s="721"/>
      <c r="DH29" s="721"/>
      <c r="DI29" s="721"/>
      <c r="DJ29" s="721"/>
      <c r="DK29" s="722"/>
      <c r="DL29" s="694">
        <v>575408</v>
      </c>
      <c r="DM29" s="721"/>
      <c r="DN29" s="721"/>
      <c r="DO29" s="721"/>
      <c r="DP29" s="721"/>
      <c r="DQ29" s="721"/>
      <c r="DR29" s="721"/>
      <c r="DS29" s="721"/>
      <c r="DT29" s="721"/>
      <c r="DU29" s="721"/>
      <c r="DV29" s="722"/>
      <c r="DW29" s="690">
        <v>17.2</v>
      </c>
      <c r="DX29" s="719"/>
      <c r="DY29" s="719"/>
      <c r="DZ29" s="719"/>
      <c r="EA29" s="719"/>
      <c r="EB29" s="719"/>
      <c r="EC29" s="720"/>
    </row>
    <row r="30" spans="2:133" ht="11.25" customHeight="1" x14ac:dyDescent="0.15">
      <c r="B30" s="682" t="s">
        <v>303</v>
      </c>
      <c r="C30" s="683"/>
      <c r="D30" s="683"/>
      <c r="E30" s="683"/>
      <c r="F30" s="683"/>
      <c r="G30" s="683"/>
      <c r="H30" s="683"/>
      <c r="I30" s="683"/>
      <c r="J30" s="683"/>
      <c r="K30" s="683"/>
      <c r="L30" s="683"/>
      <c r="M30" s="683"/>
      <c r="N30" s="683"/>
      <c r="O30" s="683"/>
      <c r="P30" s="683"/>
      <c r="Q30" s="684"/>
      <c r="R30" s="685">
        <v>5192</v>
      </c>
      <c r="S30" s="686"/>
      <c r="T30" s="686"/>
      <c r="U30" s="686"/>
      <c r="V30" s="686"/>
      <c r="W30" s="686"/>
      <c r="X30" s="686"/>
      <c r="Y30" s="687"/>
      <c r="Z30" s="688">
        <v>0.1</v>
      </c>
      <c r="AA30" s="688"/>
      <c r="AB30" s="688"/>
      <c r="AC30" s="688"/>
      <c r="AD30" s="689">
        <v>1</v>
      </c>
      <c r="AE30" s="689"/>
      <c r="AF30" s="689"/>
      <c r="AG30" s="689"/>
      <c r="AH30" s="689"/>
      <c r="AI30" s="689"/>
      <c r="AJ30" s="689"/>
      <c r="AK30" s="689"/>
      <c r="AL30" s="690">
        <v>0</v>
      </c>
      <c r="AM30" s="691"/>
      <c r="AN30" s="691"/>
      <c r="AO30" s="692"/>
      <c r="AP30" s="664" t="s">
        <v>219</v>
      </c>
      <c r="AQ30" s="665"/>
      <c r="AR30" s="665"/>
      <c r="AS30" s="665"/>
      <c r="AT30" s="665"/>
      <c r="AU30" s="665"/>
      <c r="AV30" s="665"/>
      <c r="AW30" s="665"/>
      <c r="AX30" s="665"/>
      <c r="AY30" s="665"/>
      <c r="AZ30" s="665"/>
      <c r="BA30" s="665"/>
      <c r="BB30" s="665"/>
      <c r="BC30" s="665"/>
      <c r="BD30" s="665"/>
      <c r="BE30" s="665"/>
      <c r="BF30" s="666"/>
      <c r="BG30" s="664" t="s">
        <v>304</v>
      </c>
      <c r="BH30" s="738"/>
      <c r="BI30" s="738"/>
      <c r="BJ30" s="738"/>
      <c r="BK30" s="738"/>
      <c r="BL30" s="738"/>
      <c r="BM30" s="738"/>
      <c r="BN30" s="738"/>
      <c r="BO30" s="738"/>
      <c r="BP30" s="738"/>
      <c r="BQ30" s="739"/>
      <c r="BR30" s="664" t="s">
        <v>305</v>
      </c>
      <c r="BS30" s="738"/>
      <c r="BT30" s="738"/>
      <c r="BU30" s="738"/>
      <c r="BV30" s="738"/>
      <c r="BW30" s="738"/>
      <c r="BX30" s="738"/>
      <c r="BY30" s="738"/>
      <c r="BZ30" s="738"/>
      <c r="CA30" s="738"/>
      <c r="CB30" s="739"/>
      <c r="CD30" s="727"/>
      <c r="CE30" s="728"/>
      <c r="CF30" s="700" t="s">
        <v>306</v>
      </c>
      <c r="CG30" s="701"/>
      <c r="CH30" s="701"/>
      <c r="CI30" s="701"/>
      <c r="CJ30" s="701"/>
      <c r="CK30" s="701"/>
      <c r="CL30" s="701"/>
      <c r="CM30" s="701"/>
      <c r="CN30" s="701"/>
      <c r="CO30" s="701"/>
      <c r="CP30" s="701"/>
      <c r="CQ30" s="702"/>
      <c r="CR30" s="685">
        <v>562356</v>
      </c>
      <c r="CS30" s="686"/>
      <c r="CT30" s="686"/>
      <c r="CU30" s="686"/>
      <c r="CV30" s="686"/>
      <c r="CW30" s="686"/>
      <c r="CX30" s="686"/>
      <c r="CY30" s="687"/>
      <c r="CZ30" s="690">
        <v>8.6999999999999993</v>
      </c>
      <c r="DA30" s="719"/>
      <c r="DB30" s="719"/>
      <c r="DC30" s="723"/>
      <c r="DD30" s="694">
        <v>557530</v>
      </c>
      <c r="DE30" s="686"/>
      <c r="DF30" s="686"/>
      <c r="DG30" s="686"/>
      <c r="DH30" s="686"/>
      <c r="DI30" s="686"/>
      <c r="DJ30" s="686"/>
      <c r="DK30" s="687"/>
      <c r="DL30" s="694">
        <v>557530</v>
      </c>
      <c r="DM30" s="686"/>
      <c r="DN30" s="686"/>
      <c r="DO30" s="686"/>
      <c r="DP30" s="686"/>
      <c r="DQ30" s="686"/>
      <c r="DR30" s="686"/>
      <c r="DS30" s="686"/>
      <c r="DT30" s="686"/>
      <c r="DU30" s="686"/>
      <c r="DV30" s="687"/>
      <c r="DW30" s="690">
        <v>16.600000000000001</v>
      </c>
      <c r="DX30" s="719"/>
      <c r="DY30" s="719"/>
      <c r="DZ30" s="719"/>
      <c r="EA30" s="719"/>
      <c r="EB30" s="719"/>
      <c r="EC30" s="720"/>
    </row>
    <row r="31" spans="2:133" ht="11.25" customHeight="1" x14ac:dyDescent="0.15">
      <c r="B31" s="682" t="s">
        <v>307</v>
      </c>
      <c r="C31" s="683"/>
      <c r="D31" s="683"/>
      <c r="E31" s="683"/>
      <c r="F31" s="683"/>
      <c r="G31" s="683"/>
      <c r="H31" s="683"/>
      <c r="I31" s="683"/>
      <c r="J31" s="683"/>
      <c r="K31" s="683"/>
      <c r="L31" s="683"/>
      <c r="M31" s="683"/>
      <c r="N31" s="683"/>
      <c r="O31" s="683"/>
      <c r="P31" s="683"/>
      <c r="Q31" s="684"/>
      <c r="R31" s="685">
        <v>1633928</v>
      </c>
      <c r="S31" s="686"/>
      <c r="T31" s="686"/>
      <c r="U31" s="686"/>
      <c r="V31" s="686"/>
      <c r="W31" s="686"/>
      <c r="X31" s="686"/>
      <c r="Y31" s="687"/>
      <c r="Z31" s="688">
        <v>24</v>
      </c>
      <c r="AA31" s="688"/>
      <c r="AB31" s="688"/>
      <c r="AC31" s="688"/>
      <c r="AD31" s="689" t="s">
        <v>236</v>
      </c>
      <c r="AE31" s="689"/>
      <c r="AF31" s="689"/>
      <c r="AG31" s="689"/>
      <c r="AH31" s="689"/>
      <c r="AI31" s="689"/>
      <c r="AJ31" s="689"/>
      <c r="AK31" s="689"/>
      <c r="AL31" s="690" t="s">
        <v>236</v>
      </c>
      <c r="AM31" s="691"/>
      <c r="AN31" s="691"/>
      <c r="AO31" s="692"/>
      <c r="AP31" s="742" t="s">
        <v>308</v>
      </c>
      <c r="AQ31" s="743"/>
      <c r="AR31" s="743"/>
      <c r="AS31" s="743"/>
      <c r="AT31" s="748" t="s">
        <v>309</v>
      </c>
      <c r="AU31" s="231"/>
      <c r="AV31" s="231"/>
      <c r="AW31" s="231"/>
      <c r="AX31" s="671" t="s">
        <v>186</v>
      </c>
      <c r="AY31" s="672"/>
      <c r="AZ31" s="672"/>
      <c r="BA31" s="672"/>
      <c r="BB31" s="672"/>
      <c r="BC31" s="672"/>
      <c r="BD31" s="672"/>
      <c r="BE31" s="672"/>
      <c r="BF31" s="673"/>
      <c r="BG31" s="753">
        <v>99.3</v>
      </c>
      <c r="BH31" s="740"/>
      <c r="BI31" s="740"/>
      <c r="BJ31" s="740"/>
      <c r="BK31" s="740"/>
      <c r="BL31" s="740"/>
      <c r="BM31" s="680">
        <v>97.5</v>
      </c>
      <c r="BN31" s="740"/>
      <c r="BO31" s="740"/>
      <c r="BP31" s="740"/>
      <c r="BQ31" s="741"/>
      <c r="BR31" s="753">
        <v>99.3</v>
      </c>
      <c r="BS31" s="740"/>
      <c r="BT31" s="740"/>
      <c r="BU31" s="740"/>
      <c r="BV31" s="740"/>
      <c r="BW31" s="740"/>
      <c r="BX31" s="680">
        <v>97.7</v>
      </c>
      <c r="BY31" s="740"/>
      <c r="BZ31" s="740"/>
      <c r="CA31" s="740"/>
      <c r="CB31" s="741"/>
      <c r="CD31" s="727"/>
      <c r="CE31" s="728"/>
      <c r="CF31" s="700" t="s">
        <v>310</v>
      </c>
      <c r="CG31" s="701"/>
      <c r="CH31" s="701"/>
      <c r="CI31" s="701"/>
      <c r="CJ31" s="701"/>
      <c r="CK31" s="701"/>
      <c r="CL31" s="701"/>
      <c r="CM31" s="701"/>
      <c r="CN31" s="701"/>
      <c r="CO31" s="701"/>
      <c r="CP31" s="701"/>
      <c r="CQ31" s="702"/>
      <c r="CR31" s="685">
        <v>18229</v>
      </c>
      <c r="CS31" s="721"/>
      <c r="CT31" s="721"/>
      <c r="CU31" s="721"/>
      <c r="CV31" s="721"/>
      <c r="CW31" s="721"/>
      <c r="CX31" s="721"/>
      <c r="CY31" s="722"/>
      <c r="CZ31" s="690">
        <v>0.3</v>
      </c>
      <c r="DA31" s="719"/>
      <c r="DB31" s="719"/>
      <c r="DC31" s="723"/>
      <c r="DD31" s="694">
        <v>17878</v>
      </c>
      <c r="DE31" s="721"/>
      <c r="DF31" s="721"/>
      <c r="DG31" s="721"/>
      <c r="DH31" s="721"/>
      <c r="DI31" s="721"/>
      <c r="DJ31" s="721"/>
      <c r="DK31" s="722"/>
      <c r="DL31" s="694">
        <v>17878</v>
      </c>
      <c r="DM31" s="721"/>
      <c r="DN31" s="721"/>
      <c r="DO31" s="721"/>
      <c r="DP31" s="721"/>
      <c r="DQ31" s="721"/>
      <c r="DR31" s="721"/>
      <c r="DS31" s="721"/>
      <c r="DT31" s="721"/>
      <c r="DU31" s="721"/>
      <c r="DV31" s="722"/>
      <c r="DW31" s="690">
        <v>0.5</v>
      </c>
      <c r="DX31" s="719"/>
      <c r="DY31" s="719"/>
      <c r="DZ31" s="719"/>
      <c r="EA31" s="719"/>
      <c r="EB31" s="719"/>
      <c r="EC31" s="720"/>
    </row>
    <row r="32" spans="2:133" ht="11.25" customHeight="1" x14ac:dyDescent="0.15">
      <c r="B32" s="731" t="s">
        <v>311</v>
      </c>
      <c r="C32" s="732"/>
      <c r="D32" s="732"/>
      <c r="E32" s="732"/>
      <c r="F32" s="732"/>
      <c r="G32" s="732"/>
      <c r="H32" s="732"/>
      <c r="I32" s="732"/>
      <c r="J32" s="732"/>
      <c r="K32" s="732"/>
      <c r="L32" s="732"/>
      <c r="M32" s="732"/>
      <c r="N32" s="732"/>
      <c r="O32" s="732"/>
      <c r="P32" s="732"/>
      <c r="Q32" s="733"/>
      <c r="R32" s="685" t="s">
        <v>236</v>
      </c>
      <c r="S32" s="686"/>
      <c r="T32" s="686"/>
      <c r="U32" s="686"/>
      <c r="V32" s="686"/>
      <c r="W32" s="686"/>
      <c r="X32" s="686"/>
      <c r="Y32" s="687"/>
      <c r="Z32" s="688" t="s">
        <v>127</v>
      </c>
      <c r="AA32" s="688"/>
      <c r="AB32" s="688"/>
      <c r="AC32" s="688"/>
      <c r="AD32" s="689" t="s">
        <v>127</v>
      </c>
      <c r="AE32" s="689"/>
      <c r="AF32" s="689"/>
      <c r="AG32" s="689"/>
      <c r="AH32" s="689"/>
      <c r="AI32" s="689"/>
      <c r="AJ32" s="689"/>
      <c r="AK32" s="689"/>
      <c r="AL32" s="690" t="s">
        <v>127</v>
      </c>
      <c r="AM32" s="691"/>
      <c r="AN32" s="691"/>
      <c r="AO32" s="692"/>
      <c r="AP32" s="744"/>
      <c r="AQ32" s="745"/>
      <c r="AR32" s="745"/>
      <c r="AS32" s="745"/>
      <c r="AT32" s="749"/>
      <c r="AU32" s="230" t="s">
        <v>312</v>
      </c>
      <c r="AV32" s="230"/>
      <c r="AW32" s="230"/>
      <c r="AX32" s="682" t="s">
        <v>313</v>
      </c>
      <c r="AY32" s="683"/>
      <c r="AZ32" s="683"/>
      <c r="BA32" s="683"/>
      <c r="BB32" s="683"/>
      <c r="BC32" s="683"/>
      <c r="BD32" s="683"/>
      <c r="BE32" s="683"/>
      <c r="BF32" s="684"/>
      <c r="BG32" s="754">
        <v>99.5</v>
      </c>
      <c r="BH32" s="721"/>
      <c r="BI32" s="721"/>
      <c r="BJ32" s="721"/>
      <c r="BK32" s="721"/>
      <c r="BL32" s="721"/>
      <c r="BM32" s="691">
        <v>98.5</v>
      </c>
      <c r="BN32" s="751"/>
      <c r="BO32" s="751"/>
      <c r="BP32" s="751"/>
      <c r="BQ32" s="752"/>
      <c r="BR32" s="754">
        <v>99.4</v>
      </c>
      <c r="BS32" s="721"/>
      <c r="BT32" s="721"/>
      <c r="BU32" s="721"/>
      <c r="BV32" s="721"/>
      <c r="BW32" s="721"/>
      <c r="BX32" s="691">
        <v>98.7</v>
      </c>
      <c r="BY32" s="751"/>
      <c r="BZ32" s="751"/>
      <c r="CA32" s="751"/>
      <c r="CB32" s="752"/>
      <c r="CD32" s="729"/>
      <c r="CE32" s="730"/>
      <c r="CF32" s="700" t="s">
        <v>314</v>
      </c>
      <c r="CG32" s="701"/>
      <c r="CH32" s="701"/>
      <c r="CI32" s="701"/>
      <c r="CJ32" s="701"/>
      <c r="CK32" s="701"/>
      <c r="CL32" s="701"/>
      <c r="CM32" s="701"/>
      <c r="CN32" s="701"/>
      <c r="CO32" s="701"/>
      <c r="CP32" s="701"/>
      <c r="CQ32" s="702"/>
      <c r="CR32" s="685" t="s">
        <v>236</v>
      </c>
      <c r="CS32" s="686"/>
      <c r="CT32" s="686"/>
      <c r="CU32" s="686"/>
      <c r="CV32" s="686"/>
      <c r="CW32" s="686"/>
      <c r="CX32" s="686"/>
      <c r="CY32" s="687"/>
      <c r="CZ32" s="690" t="s">
        <v>127</v>
      </c>
      <c r="DA32" s="719"/>
      <c r="DB32" s="719"/>
      <c r="DC32" s="723"/>
      <c r="DD32" s="694" t="s">
        <v>127</v>
      </c>
      <c r="DE32" s="686"/>
      <c r="DF32" s="686"/>
      <c r="DG32" s="686"/>
      <c r="DH32" s="686"/>
      <c r="DI32" s="686"/>
      <c r="DJ32" s="686"/>
      <c r="DK32" s="687"/>
      <c r="DL32" s="694" t="s">
        <v>127</v>
      </c>
      <c r="DM32" s="686"/>
      <c r="DN32" s="686"/>
      <c r="DO32" s="686"/>
      <c r="DP32" s="686"/>
      <c r="DQ32" s="686"/>
      <c r="DR32" s="686"/>
      <c r="DS32" s="686"/>
      <c r="DT32" s="686"/>
      <c r="DU32" s="686"/>
      <c r="DV32" s="687"/>
      <c r="DW32" s="690" t="s">
        <v>127</v>
      </c>
      <c r="DX32" s="719"/>
      <c r="DY32" s="719"/>
      <c r="DZ32" s="719"/>
      <c r="EA32" s="719"/>
      <c r="EB32" s="719"/>
      <c r="EC32" s="720"/>
    </row>
    <row r="33" spans="2:133" ht="11.25" customHeight="1" x14ac:dyDescent="0.15">
      <c r="B33" s="682" t="s">
        <v>315</v>
      </c>
      <c r="C33" s="683"/>
      <c r="D33" s="683"/>
      <c r="E33" s="683"/>
      <c r="F33" s="683"/>
      <c r="G33" s="683"/>
      <c r="H33" s="683"/>
      <c r="I33" s="683"/>
      <c r="J33" s="683"/>
      <c r="K33" s="683"/>
      <c r="L33" s="683"/>
      <c r="M33" s="683"/>
      <c r="N33" s="683"/>
      <c r="O33" s="683"/>
      <c r="P33" s="683"/>
      <c r="Q33" s="684"/>
      <c r="R33" s="685">
        <v>365314</v>
      </c>
      <c r="S33" s="686"/>
      <c r="T33" s="686"/>
      <c r="U33" s="686"/>
      <c r="V33" s="686"/>
      <c r="W33" s="686"/>
      <c r="X33" s="686"/>
      <c r="Y33" s="687"/>
      <c r="Z33" s="688">
        <v>5.4</v>
      </c>
      <c r="AA33" s="688"/>
      <c r="AB33" s="688"/>
      <c r="AC33" s="688"/>
      <c r="AD33" s="689" t="s">
        <v>127</v>
      </c>
      <c r="AE33" s="689"/>
      <c r="AF33" s="689"/>
      <c r="AG33" s="689"/>
      <c r="AH33" s="689"/>
      <c r="AI33" s="689"/>
      <c r="AJ33" s="689"/>
      <c r="AK33" s="689"/>
      <c r="AL33" s="690" t="s">
        <v>127</v>
      </c>
      <c r="AM33" s="691"/>
      <c r="AN33" s="691"/>
      <c r="AO33" s="692"/>
      <c r="AP33" s="746"/>
      <c r="AQ33" s="747"/>
      <c r="AR33" s="747"/>
      <c r="AS33" s="747"/>
      <c r="AT33" s="750"/>
      <c r="AU33" s="232"/>
      <c r="AV33" s="232"/>
      <c r="AW33" s="232"/>
      <c r="AX33" s="735" t="s">
        <v>316</v>
      </c>
      <c r="AY33" s="736"/>
      <c r="AZ33" s="736"/>
      <c r="BA33" s="736"/>
      <c r="BB33" s="736"/>
      <c r="BC33" s="736"/>
      <c r="BD33" s="736"/>
      <c r="BE33" s="736"/>
      <c r="BF33" s="737"/>
      <c r="BG33" s="755">
        <v>99.1</v>
      </c>
      <c r="BH33" s="756"/>
      <c r="BI33" s="756"/>
      <c r="BJ33" s="756"/>
      <c r="BK33" s="756"/>
      <c r="BL33" s="756"/>
      <c r="BM33" s="757">
        <v>96.6</v>
      </c>
      <c r="BN33" s="756"/>
      <c r="BO33" s="756"/>
      <c r="BP33" s="756"/>
      <c r="BQ33" s="758"/>
      <c r="BR33" s="755">
        <v>99.1</v>
      </c>
      <c r="BS33" s="756"/>
      <c r="BT33" s="756"/>
      <c r="BU33" s="756"/>
      <c r="BV33" s="756"/>
      <c r="BW33" s="756"/>
      <c r="BX33" s="757">
        <v>96.7</v>
      </c>
      <c r="BY33" s="756"/>
      <c r="BZ33" s="756"/>
      <c r="CA33" s="756"/>
      <c r="CB33" s="758"/>
      <c r="CD33" s="700" t="s">
        <v>317</v>
      </c>
      <c r="CE33" s="701"/>
      <c r="CF33" s="701"/>
      <c r="CG33" s="701"/>
      <c r="CH33" s="701"/>
      <c r="CI33" s="701"/>
      <c r="CJ33" s="701"/>
      <c r="CK33" s="701"/>
      <c r="CL33" s="701"/>
      <c r="CM33" s="701"/>
      <c r="CN33" s="701"/>
      <c r="CO33" s="701"/>
      <c r="CP33" s="701"/>
      <c r="CQ33" s="702"/>
      <c r="CR33" s="685">
        <v>3739152</v>
      </c>
      <c r="CS33" s="721"/>
      <c r="CT33" s="721"/>
      <c r="CU33" s="721"/>
      <c r="CV33" s="721"/>
      <c r="CW33" s="721"/>
      <c r="CX33" s="721"/>
      <c r="CY33" s="722"/>
      <c r="CZ33" s="690">
        <v>57.7</v>
      </c>
      <c r="DA33" s="719"/>
      <c r="DB33" s="719"/>
      <c r="DC33" s="723"/>
      <c r="DD33" s="694">
        <v>2151957</v>
      </c>
      <c r="DE33" s="721"/>
      <c r="DF33" s="721"/>
      <c r="DG33" s="721"/>
      <c r="DH33" s="721"/>
      <c r="DI33" s="721"/>
      <c r="DJ33" s="721"/>
      <c r="DK33" s="722"/>
      <c r="DL33" s="694">
        <v>1408952</v>
      </c>
      <c r="DM33" s="721"/>
      <c r="DN33" s="721"/>
      <c r="DO33" s="721"/>
      <c r="DP33" s="721"/>
      <c r="DQ33" s="721"/>
      <c r="DR33" s="721"/>
      <c r="DS33" s="721"/>
      <c r="DT33" s="721"/>
      <c r="DU33" s="721"/>
      <c r="DV33" s="722"/>
      <c r="DW33" s="690">
        <v>42</v>
      </c>
      <c r="DX33" s="719"/>
      <c r="DY33" s="719"/>
      <c r="DZ33" s="719"/>
      <c r="EA33" s="719"/>
      <c r="EB33" s="719"/>
      <c r="EC33" s="720"/>
    </row>
    <row r="34" spans="2:133" ht="11.25" customHeight="1" x14ac:dyDescent="0.15">
      <c r="B34" s="682" t="s">
        <v>318</v>
      </c>
      <c r="C34" s="683"/>
      <c r="D34" s="683"/>
      <c r="E34" s="683"/>
      <c r="F34" s="683"/>
      <c r="G34" s="683"/>
      <c r="H34" s="683"/>
      <c r="I34" s="683"/>
      <c r="J34" s="683"/>
      <c r="K34" s="683"/>
      <c r="L34" s="683"/>
      <c r="M34" s="683"/>
      <c r="N34" s="683"/>
      <c r="O34" s="683"/>
      <c r="P34" s="683"/>
      <c r="Q34" s="684"/>
      <c r="R34" s="685">
        <v>12293</v>
      </c>
      <c r="S34" s="686"/>
      <c r="T34" s="686"/>
      <c r="U34" s="686"/>
      <c r="V34" s="686"/>
      <c r="W34" s="686"/>
      <c r="X34" s="686"/>
      <c r="Y34" s="687"/>
      <c r="Z34" s="688">
        <v>0.2</v>
      </c>
      <c r="AA34" s="688"/>
      <c r="AB34" s="688"/>
      <c r="AC34" s="688"/>
      <c r="AD34" s="689">
        <v>2540</v>
      </c>
      <c r="AE34" s="689"/>
      <c r="AF34" s="689"/>
      <c r="AG34" s="689"/>
      <c r="AH34" s="689"/>
      <c r="AI34" s="689"/>
      <c r="AJ34" s="689"/>
      <c r="AK34" s="689"/>
      <c r="AL34" s="690">
        <v>0.1</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319</v>
      </c>
      <c r="CE34" s="701"/>
      <c r="CF34" s="701"/>
      <c r="CG34" s="701"/>
      <c r="CH34" s="701"/>
      <c r="CI34" s="701"/>
      <c r="CJ34" s="701"/>
      <c r="CK34" s="701"/>
      <c r="CL34" s="701"/>
      <c r="CM34" s="701"/>
      <c r="CN34" s="701"/>
      <c r="CO34" s="701"/>
      <c r="CP34" s="701"/>
      <c r="CQ34" s="702"/>
      <c r="CR34" s="685">
        <v>767312</v>
      </c>
      <c r="CS34" s="686"/>
      <c r="CT34" s="686"/>
      <c r="CU34" s="686"/>
      <c r="CV34" s="686"/>
      <c r="CW34" s="686"/>
      <c r="CX34" s="686"/>
      <c r="CY34" s="687"/>
      <c r="CZ34" s="690">
        <v>11.8</v>
      </c>
      <c r="DA34" s="719"/>
      <c r="DB34" s="719"/>
      <c r="DC34" s="723"/>
      <c r="DD34" s="694">
        <v>529341</v>
      </c>
      <c r="DE34" s="686"/>
      <c r="DF34" s="686"/>
      <c r="DG34" s="686"/>
      <c r="DH34" s="686"/>
      <c r="DI34" s="686"/>
      <c r="DJ34" s="686"/>
      <c r="DK34" s="687"/>
      <c r="DL34" s="694">
        <v>412614</v>
      </c>
      <c r="DM34" s="686"/>
      <c r="DN34" s="686"/>
      <c r="DO34" s="686"/>
      <c r="DP34" s="686"/>
      <c r="DQ34" s="686"/>
      <c r="DR34" s="686"/>
      <c r="DS34" s="686"/>
      <c r="DT34" s="686"/>
      <c r="DU34" s="686"/>
      <c r="DV34" s="687"/>
      <c r="DW34" s="690">
        <v>12.3</v>
      </c>
      <c r="DX34" s="719"/>
      <c r="DY34" s="719"/>
      <c r="DZ34" s="719"/>
      <c r="EA34" s="719"/>
      <c r="EB34" s="719"/>
      <c r="EC34" s="720"/>
    </row>
    <row r="35" spans="2:133" ht="11.25" customHeight="1" x14ac:dyDescent="0.15">
      <c r="B35" s="682" t="s">
        <v>320</v>
      </c>
      <c r="C35" s="683"/>
      <c r="D35" s="683"/>
      <c r="E35" s="683"/>
      <c r="F35" s="683"/>
      <c r="G35" s="683"/>
      <c r="H35" s="683"/>
      <c r="I35" s="683"/>
      <c r="J35" s="683"/>
      <c r="K35" s="683"/>
      <c r="L35" s="683"/>
      <c r="M35" s="683"/>
      <c r="N35" s="683"/>
      <c r="O35" s="683"/>
      <c r="P35" s="683"/>
      <c r="Q35" s="684"/>
      <c r="R35" s="685">
        <v>286863</v>
      </c>
      <c r="S35" s="686"/>
      <c r="T35" s="686"/>
      <c r="U35" s="686"/>
      <c r="V35" s="686"/>
      <c r="W35" s="686"/>
      <c r="X35" s="686"/>
      <c r="Y35" s="687"/>
      <c r="Z35" s="688">
        <v>4.2</v>
      </c>
      <c r="AA35" s="688"/>
      <c r="AB35" s="688"/>
      <c r="AC35" s="688"/>
      <c r="AD35" s="689" t="s">
        <v>127</v>
      </c>
      <c r="AE35" s="689"/>
      <c r="AF35" s="689"/>
      <c r="AG35" s="689"/>
      <c r="AH35" s="689"/>
      <c r="AI35" s="689"/>
      <c r="AJ35" s="689"/>
      <c r="AK35" s="689"/>
      <c r="AL35" s="690" t="s">
        <v>236</v>
      </c>
      <c r="AM35" s="691"/>
      <c r="AN35" s="691"/>
      <c r="AO35" s="692"/>
      <c r="AP35" s="235"/>
      <c r="AQ35" s="664" t="s">
        <v>321</v>
      </c>
      <c r="AR35" s="665"/>
      <c r="AS35" s="665"/>
      <c r="AT35" s="665"/>
      <c r="AU35" s="665"/>
      <c r="AV35" s="665"/>
      <c r="AW35" s="665"/>
      <c r="AX35" s="665"/>
      <c r="AY35" s="665"/>
      <c r="AZ35" s="665"/>
      <c r="BA35" s="665"/>
      <c r="BB35" s="665"/>
      <c r="BC35" s="665"/>
      <c r="BD35" s="665"/>
      <c r="BE35" s="665"/>
      <c r="BF35" s="666"/>
      <c r="BG35" s="664" t="s">
        <v>322</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323</v>
      </c>
      <c r="CE35" s="701"/>
      <c r="CF35" s="701"/>
      <c r="CG35" s="701"/>
      <c r="CH35" s="701"/>
      <c r="CI35" s="701"/>
      <c r="CJ35" s="701"/>
      <c r="CK35" s="701"/>
      <c r="CL35" s="701"/>
      <c r="CM35" s="701"/>
      <c r="CN35" s="701"/>
      <c r="CO35" s="701"/>
      <c r="CP35" s="701"/>
      <c r="CQ35" s="702"/>
      <c r="CR35" s="685">
        <v>175867</v>
      </c>
      <c r="CS35" s="721"/>
      <c r="CT35" s="721"/>
      <c r="CU35" s="721"/>
      <c r="CV35" s="721"/>
      <c r="CW35" s="721"/>
      <c r="CX35" s="721"/>
      <c r="CY35" s="722"/>
      <c r="CZ35" s="690">
        <v>2.7</v>
      </c>
      <c r="DA35" s="719"/>
      <c r="DB35" s="719"/>
      <c r="DC35" s="723"/>
      <c r="DD35" s="694">
        <v>121663</v>
      </c>
      <c r="DE35" s="721"/>
      <c r="DF35" s="721"/>
      <c r="DG35" s="721"/>
      <c r="DH35" s="721"/>
      <c r="DI35" s="721"/>
      <c r="DJ35" s="721"/>
      <c r="DK35" s="722"/>
      <c r="DL35" s="694">
        <v>113345</v>
      </c>
      <c r="DM35" s="721"/>
      <c r="DN35" s="721"/>
      <c r="DO35" s="721"/>
      <c r="DP35" s="721"/>
      <c r="DQ35" s="721"/>
      <c r="DR35" s="721"/>
      <c r="DS35" s="721"/>
      <c r="DT35" s="721"/>
      <c r="DU35" s="721"/>
      <c r="DV35" s="722"/>
      <c r="DW35" s="690">
        <v>3.4</v>
      </c>
      <c r="DX35" s="719"/>
      <c r="DY35" s="719"/>
      <c r="DZ35" s="719"/>
      <c r="EA35" s="719"/>
      <c r="EB35" s="719"/>
      <c r="EC35" s="720"/>
    </row>
    <row r="36" spans="2:133" ht="11.25" customHeight="1" x14ac:dyDescent="0.15">
      <c r="B36" s="682" t="s">
        <v>324</v>
      </c>
      <c r="C36" s="683"/>
      <c r="D36" s="683"/>
      <c r="E36" s="683"/>
      <c r="F36" s="683"/>
      <c r="G36" s="683"/>
      <c r="H36" s="683"/>
      <c r="I36" s="683"/>
      <c r="J36" s="683"/>
      <c r="K36" s="683"/>
      <c r="L36" s="683"/>
      <c r="M36" s="683"/>
      <c r="N36" s="683"/>
      <c r="O36" s="683"/>
      <c r="P36" s="683"/>
      <c r="Q36" s="684"/>
      <c r="R36" s="685">
        <v>270377</v>
      </c>
      <c r="S36" s="686"/>
      <c r="T36" s="686"/>
      <c r="U36" s="686"/>
      <c r="V36" s="686"/>
      <c r="W36" s="686"/>
      <c r="X36" s="686"/>
      <c r="Y36" s="687"/>
      <c r="Z36" s="688">
        <v>4</v>
      </c>
      <c r="AA36" s="688"/>
      <c r="AB36" s="688"/>
      <c r="AC36" s="688"/>
      <c r="AD36" s="689" t="s">
        <v>236</v>
      </c>
      <c r="AE36" s="689"/>
      <c r="AF36" s="689"/>
      <c r="AG36" s="689"/>
      <c r="AH36" s="689"/>
      <c r="AI36" s="689"/>
      <c r="AJ36" s="689"/>
      <c r="AK36" s="689"/>
      <c r="AL36" s="690" t="s">
        <v>127</v>
      </c>
      <c r="AM36" s="691"/>
      <c r="AN36" s="691"/>
      <c r="AO36" s="692"/>
      <c r="AP36" s="235"/>
      <c r="AQ36" s="759" t="s">
        <v>325</v>
      </c>
      <c r="AR36" s="760"/>
      <c r="AS36" s="760"/>
      <c r="AT36" s="760"/>
      <c r="AU36" s="760"/>
      <c r="AV36" s="760"/>
      <c r="AW36" s="760"/>
      <c r="AX36" s="760"/>
      <c r="AY36" s="761"/>
      <c r="AZ36" s="674">
        <v>604971</v>
      </c>
      <c r="BA36" s="675"/>
      <c r="BB36" s="675"/>
      <c r="BC36" s="675"/>
      <c r="BD36" s="675"/>
      <c r="BE36" s="675"/>
      <c r="BF36" s="762"/>
      <c r="BG36" s="696" t="s">
        <v>326</v>
      </c>
      <c r="BH36" s="697"/>
      <c r="BI36" s="697"/>
      <c r="BJ36" s="697"/>
      <c r="BK36" s="697"/>
      <c r="BL36" s="697"/>
      <c r="BM36" s="697"/>
      <c r="BN36" s="697"/>
      <c r="BO36" s="697"/>
      <c r="BP36" s="697"/>
      <c r="BQ36" s="697"/>
      <c r="BR36" s="697"/>
      <c r="BS36" s="697"/>
      <c r="BT36" s="697"/>
      <c r="BU36" s="698"/>
      <c r="BV36" s="674">
        <v>42793</v>
      </c>
      <c r="BW36" s="675"/>
      <c r="BX36" s="675"/>
      <c r="BY36" s="675"/>
      <c r="BZ36" s="675"/>
      <c r="CA36" s="675"/>
      <c r="CB36" s="762"/>
      <c r="CD36" s="700" t="s">
        <v>327</v>
      </c>
      <c r="CE36" s="701"/>
      <c r="CF36" s="701"/>
      <c r="CG36" s="701"/>
      <c r="CH36" s="701"/>
      <c r="CI36" s="701"/>
      <c r="CJ36" s="701"/>
      <c r="CK36" s="701"/>
      <c r="CL36" s="701"/>
      <c r="CM36" s="701"/>
      <c r="CN36" s="701"/>
      <c r="CO36" s="701"/>
      <c r="CP36" s="701"/>
      <c r="CQ36" s="702"/>
      <c r="CR36" s="685">
        <v>1825223</v>
      </c>
      <c r="CS36" s="686"/>
      <c r="CT36" s="686"/>
      <c r="CU36" s="686"/>
      <c r="CV36" s="686"/>
      <c r="CW36" s="686"/>
      <c r="CX36" s="686"/>
      <c r="CY36" s="687"/>
      <c r="CZ36" s="690">
        <v>28.2</v>
      </c>
      <c r="DA36" s="719"/>
      <c r="DB36" s="719"/>
      <c r="DC36" s="723"/>
      <c r="DD36" s="694">
        <v>731161</v>
      </c>
      <c r="DE36" s="686"/>
      <c r="DF36" s="686"/>
      <c r="DG36" s="686"/>
      <c r="DH36" s="686"/>
      <c r="DI36" s="686"/>
      <c r="DJ36" s="686"/>
      <c r="DK36" s="687"/>
      <c r="DL36" s="694">
        <v>377145</v>
      </c>
      <c r="DM36" s="686"/>
      <c r="DN36" s="686"/>
      <c r="DO36" s="686"/>
      <c r="DP36" s="686"/>
      <c r="DQ36" s="686"/>
      <c r="DR36" s="686"/>
      <c r="DS36" s="686"/>
      <c r="DT36" s="686"/>
      <c r="DU36" s="686"/>
      <c r="DV36" s="687"/>
      <c r="DW36" s="690">
        <v>11.3</v>
      </c>
      <c r="DX36" s="719"/>
      <c r="DY36" s="719"/>
      <c r="DZ36" s="719"/>
      <c r="EA36" s="719"/>
      <c r="EB36" s="719"/>
      <c r="EC36" s="720"/>
    </row>
    <row r="37" spans="2:133" ht="11.25" customHeight="1" x14ac:dyDescent="0.15">
      <c r="B37" s="682" t="s">
        <v>328</v>
      </c>
      <c r="C37" s="683"/>
      <c r="D37" s="683"/>
      <c r="E37" s="683"/>
      <c r="F37" s="683"/>
      <c r="G37" s="683"/>
      <c r="H37" s="683"/>
      <c r="I37" s="683"/>
      <c r="J37" s="683"/>
      <c r="K37" s="683"/>
      <c r="L37" s="683"/>
      <c r="M37" s="683"/>
      <c r="N37" s="683"/>
      <c r="O37" s="683"/>
      <c r="P37" s="683"/>
      <c r="Q37" s="684"/>
      <c r="R37" s="685">
        <v>171231</v>
      </c>
      <c r="S37" s="686"/>
      <c r="T37" s="686"/>
      <c r="U37" s="686"/>
      <c r="V37" s="686"/>
      <c r="W37" s="686"/>
      <c r="X37" s="686"/>
      <c r="Y37" s="687"/>
      <c r="Z37" s="688">
        <v>2.5</v>
      </c>
      <c r="AA37" s="688"/>
      <c r="AB37" s="688"/>
      <c r="AC37" s="688"/>
      <c r="AD37" s="689" t="s">
        <v>236</v>
      </c>
      <c r="AE37" s="689"/>
      <c r="AF37" s="689"/>
      <c r="AG37" s="689"/>
      <c r="AH37" s="689"/>
      <c r="AI37" s="689"/>
      <c r="AJ37" s="689"/>
      <c r="AK37" s="689"/>
      <c r="AL37" s="690" t="s">
        <v>236</v>
      </c>
      <c r="AM37" s="691"/>
      <c r="AN37" s="691"/>
      <c r="AO37" s="692"/>
      <c r="AQ37" s="763" t="s">
        <v>329</v>
      </c>
      <c r="AR37" s="764"/>
      <c r="AS37" s="764"/>
      <c r="AT37" s="764"/>
      <c r="AU37" s="764"/>
      <c r="AV37" s="764"/>
      <c r="AW37" s="764"/>
      <c r="AX37" s="764"/>
      <c r="AY37" s="765"/>
      <c r="AZ37" s="685">
        <v>205953</v>
      </c>
      <c r="BA37" s="686"/>
      <c r="BB37" s="686"/>
      <c r="BC37" s="686"/>
      <c r="BD37" s="721"/>
      <c r="BE37" s="721"/>
      <c r="BF37" s="752"/>
      <c r="BG37" s="700" t="s">
        <v>330</v>
      </c>
      <c r="BH37" s="701"/>
      <c r="BI37" s="701"/>
      <c r="BJ37" s="701"/>
      <c r="BK37" s="701"/>
      <c r="BL37" s="701"/>
      <c r="BM37" s="701"/>
      <c r="BN37" s="701"/>
      <c r="BO37" s="701"/>
      <c r="BP37" s="701"/>
      <c r="BQ37" s="701"/>
      <c r="BR37" s="701"/>
      <c r="BS37" s="701"/>
      <c r="BT37" s="701"/>
      <c r="BU37" s="702"/>
      <c r="BV37" s="685">
        <v>39800</v>
      </c>
      <c r="BW37" s="686"/>
      <c r="BX37" s="686"/>
      <c r="BY37" s="686"/>
      <c r="BZ37" s="686"/>
      <c r="CA37" s="686"/>
      <c r="CB37" s="695"/>
      <c r="CD37" s="700" t="s">
        <v>331</v>
      </c>
      <c r="CE37" s="701"/>
      <c r="CF37" s="701"/>
      <c r="CG37" s="701"/>
      <c r="CH37" s="701"/>
      <c r="CI37" s="701"/>
      <c r="CJ37" s="701"/>
      <c r="CK37" s="701"/>
      <c r="CL37" s="701"/>
      <c r="CM37" s="701"/>
      <c r="CN37" s="701"/>
      <c r="CO37" s="701"/>
      <c r="CP37" s="701"/>
      <c r="CQ37" s="702"/>
      <c r="CR37" s="685">
        <v>295260</v>
      </c>
      <c r="CS37" s="721"/>
      <c r="CT37" s="721"/>
      <c r="CU37" s="721"/>
      <c r="CV37" s="721"/>
      <c r="CW37" s="721"/>
      <c r="CX37" s="721"/>
      <c r="CY37" s="722"/>
      <c r="CZ37" s="690">
        <v>4.5999999999999996</v>
      </c>
      <c r="DA37" s="719"/>
      <c r="DB37" s="719"/>
      <c r="DC37" s="723"/>
      <c r="DD37" s="694">
        <v>281660</v>
      </c>
      <c r="DE37" s="721"/>
      <c r="DF37" s="721"/>
      <c r="DG37" s="721"/>
      <c r="DH37" s="721"/>
      <c r="DI37" s="721"/>
      <c r="DJ37" s="721"/>
      <c r="DK37" s="722"/>
      <c r="DL37" s="694">
        <v>281614</v>
      </c>
      <c r="DM37" s="721"/>
      <c r="DN37" s="721"/>
      <c r="DO37" s="721"/>
      <c r="DP37" s="721"/>
      <c r="DQ37" s="721"/>
      <c r="DR37" s="721"/>
      <c r="DS37" s="721"/>
      <c r="DT37" s="721"/>
      <c r="DU37" s="721"/>
      <c r="DV37" s="722"/>
      <c r="DW37" s="690">
        <v>8.4</v>
      </c>
      <c r="DX37" s="719"/>
      <c r="DY37" s="719"/>
      <c r="DZ37" s="719"/>
      <c r="EA37" s="719"/>
      <c r="EB37" s="719"/>
      <c r="EC37" s="720"/>
    </row>
    <row r="38" spans="2:133" ht="11.25" customHeight="1" x14ac:dyDescent="0.15">
      <c r="B38" s="682" t="s">
        <v>332</v>
      </c>
      <c r="C38" s="683"/>
      <c r="D38" s="683"/>
      <c r="E38" s="683"/>
      <c r="F38" s="683"/>
      <c r="G38" s="683"/>
      <c r="H38" s="683"/>
      <c r="I38" s="683"/>
      <c r="J38" s="683"/>
      <c r="K38" s="683"/>
      <c r="L38" s="683"/>
      <c r="M38" s="683"/>
      <c r="N38" s="683"/>
      <c r="O38" s="683"/>
      <c r="P38" s="683"/>
      <c r="Q38" s="684"/>
      <c r="R38" s="685">
        <v>31802</v>
      </c>
      <c r="S38" s="686"/>
      <c r="T38" s="686"/>
      <c r="U38" s="686"/>
      <c r="V38" s="686"/>
      <c r="W38" s="686"/>
      <c r="X38" s="686"/>
      <c r="Y38" s="687"/>
      <c r="Z38" s="688">
        <v>0.5</v>
      </c>
      <c r="AA38" s="688"/>
      <c r="AB38" s="688"/>
      <c r="AC38" s="688"/>
      <c r="AD38" s="689">
        <v>3621</v>
      </c>
      <c r="AE38" s="689"/>
      <c r="AF38" s="689"/>
      <c r="AG38" s="689"/>
      <c r="AH38" s="689"/>
      <c r="AI38" s="689"/>
      <c r="AJ38" s="689"/>
      <c r="AK38" s="689"/>
      <c r="AL38" s="690">
        <v>0.1</v>
      </c>
      <c r="AM38" s="691"/>
      <c r="AN38" s="691"/>
      <c r="AO38" s="692"/>
      <c r="AQ38" s="763" t="s">
        <v>333</v>
      </c>
      <c r="AR38" s="764"/>
      <c r="AS38" s="764"/>
      <c r="AT38" s="764"/>
      <c r="AU38" s="764"/>
      <c r="AV38" s="764"/>
      <c r="AW38" s="764"/>
      <c r="AX38" s="764"/>
      <c r="AY38" s="765"/>
      <c r="AZ38" s="685">
        <v>8705</v>
      </c>
      <c r="BA38" s="686"/>
      <c r="BB38" s="686"/>
      <c r="BC38" s="686"/>
      <c r="BD38" s="721"/>
      <c r="BE38" s="721"/>
      <c r="BF38" s="752"/>
      <c r="BG38" s="700" t="s">
        <v>334</v>
      </c>
      <c r="BH38" s="701"/>
      <c r="BI38" s="701"/>
      <c r="BJ38" s="701"/>
      <c r="BK38" s="701"/>
      <c r="BL38" s="701"/>
      <c r="BM38" s="701"/>
      <c r="BN38" s="701"/>
      <c r="BO38" s="701"/>
      <c r="BP38" s="701"/>
      <c r="BQ38" s="701"/>
      <c r="BR38" s="701"/>
      <c r="BS38" s="701"/>
      <c r="BT38" s="701"/>
      <c r="BU38" s="702"/>
      <c r="BV38" s="685">
        <v>1097</v>
      </c>
      <c r="BW38" s="686"/>
      <c r="BX38" s="686"/>
      <c r="BY38" s="686"/>
      <c r="BZ38" s="686"/>
      <c r="CA38" s="686"/>
      <c r="CB38" s="695"/>
      <c r="CD38" s="700" t="s">
        <v>335</v>
      </c>
      <c r="CE38" s="701"/>
      <c r="CF38" s="701"/>
      <c r="CG38" s="701"/>
      <c r="CH38" s="701"/>
      <c r="CI38" s="701"/>
      <c r="CJ38" s="701"/>
      <c r="CK38" s="701"/>
      <c r="CL38" s="701"/>
      <c r="CM38" s="701"/>
      <c r="CN38" s="701"/>
      <c r="CO38" s="701"/>
      <c r="CP38" s="701"/>
      <c r="CQ38" s="702"/>
      <c r="CR38" s="685">
        <v>596266</v>
      </c>
      <c r="CS38" s="686"/>
      <c r="CT38" s="686"/>
      <c r="CU38" s="686"/>
      <c r="CV38" s="686"/>
      <c r="CW38" s="686"/>
      <c r="CX38" s="686"/>
      <c r="CY38" s="687"/>
      <c r="CZ38" s="690">
        <v>9.1999999999999993</v>
      </c>
      <c r="DA38" s="719"/>
      <c r="DB38" s="719"/>
      <c r="DC38" s="723"/>
      <c r="DD38" s="694">
        <v>534738</v>
      </c>
      <c r="DE38" s="686"/>
      <c r="DF38" s="686"/>
      <c r="DG38" s="686"/>
      <c r="DH38" s="686"/>
      <c r="DI38" s="686"/>
      <c r="DJ38" s="686"/>
      <c r="DK38" s="687"/>
      <c r="DL38" s="694">
        <v>505848</v>
      </c>
      <c r="DM38" s="686"/>
      <c r="DN38" s="686"/>
      <c r="DO38" s="686"/>
      <c r="DP38" s="686"/>
      <c r="DQ38" s="686"/>
      <c r="DR38" s="686"/>
      <c r="DS38" s="686"/>
      <c r="DT38" s="686"/>
      <c r="DU38" s="686"/>
      <c r="DV38" s="687"/>
      <c r="DW38" s="690">
        <v>15.1</v>
      </c>
      <c r="DX38" s="719"/>
      <c r="DY38" s="719"/>
      <c r="DZ38" s="719"/>
      <c r="EA38" s="719"/>
      <c r="EB38" s="719"/>
      <c r="EC38" s="720"/>
    </row>
    <row r="39" spans="2:133" ht="11.25" customHeight="1" x14ac:dyDescent="0.15">
      <c r="B39" s="682" t="s">
        <v>336</v>
      </c>
      <c r="C39" s="683"/>
      <c r="D39" s="683"/>
      <c r="E39" s="683"/>
      <c r="F39" s="683"/>
      <c r="G39" s="683"/>
      <c r="H39" s="683"/>
      <c r="I39" s="683"/>
      <c r="J39" s="683"/>
      <c r="K39" s="683"/>
      <c r="L39" s="683"/>
      <c r="M39" s="683"/>
      <c r="N39" s="683"/>
      <c r="O39" s="683"/>
      <c r="P39" s="683"/>
      <c r="Q39" s="684"/>
      <c r="R39" s="685">
        <v>399200</v>
      </c>
      <c r="S39" s="686"/>
      <c r="T39" s="686"/>
      <c r="U39" s="686"/>
      <c r="V39" s="686"/>
      <c r="W39" s="686"/>
      <c r="X39" s="686"/>
      <c r="Y39" s="687"/>
      <c r="Z39" s="688">
        <v>5.9</v>
      </c>
      <c r="AA39" s="688"/>
      <c r="AB39" s="688"/>
      <c r="AC39" s="688"/>
      <c r="AD39" s="689" t="s">
        <v>127</v>
      </c>
      <c r="AE39" s="689"/>
      <c r="AF39" s="689"/>
      <c r="AG39" s="689"/>
      <c r="AH39" s="689"/>
      <c r="AI39" s="689"/>
      <c r="AJ39" s="689"/>
      <c r="AK39" s="689"/>
      <c r="AL39" s="690" t="s">
        <v>236</v>
      </c>
      <c r="AM39" s="691"/>
      <c r="AN39" s="691"/>
      <c r="AO39" s="692"/>
      <c r="AQ39" s="763" t="s">
        <v>337</v>
      </c>
      <c r="AR39" s="764"/>
      <c r="AS39" s="764"/>
      <c r="AT39" s="764"/>
      <c r="AU39" s="764"/>
      <c r="AV39" s="764"/>
      <c r="AW39" s="764"/>
      <c r="AX39" s="764"/>
      <c r="AY39" s="765"/>
      <c r="AZ39" s="685" t="s">
        <v>127</v>
      </c>
      <c r="BA39" s="686"/>
      <c r="BB39" s="686"/>
      <c r="BC39" s="686"/>
      <c r="BD39" s="721"/>
      <c r="BE39" s="721"/>
      <c r="BF39" s="752"/>
      <c r="BG39" s="700" t="s">
        <v>338</v>
      </c>
      <c r="BH39" s="701"/>
      <c r="BI39" s="701"/>
      <c r="BJ39" s="701"/>
      <c r="BK39" s="701"/>
      <c r="BL39" s="701"/>
      <c r="BM39" s="701"/>
      <c r="BN39" s="701"/>
      <c r="BO39" s="701"/>
      <c r="BP39" s="701"/>
      <c r="BQ39" s="701"/>
      <c r="BR39" s="701"/>
      <c r="BS39" s="701"/>
      <c r="BT39" s="701"/>
      <c r="BU39" s="702"/>
      <c r="BV39" s="685">
        <v>1822</v>
      </c>
      <c r="BW39" s="686"/>
      <c r="BX39" s="686"/>
      <c r="BY39" s="686"/>
      <c r="BZ39" s="686"/>
      <c r="CA39" s="686"/>
      <c r="CB39" s="695"/>
      <c r="CD39" s="700" t="s">
        <v>339</v>
      </c>
      <c r="CE39" s="701"/>
      <c r="CF39" s="701"/>
      <c r="CG39" s="701"/>
      <c r="CH39" s="701"/>
      <c r="CI39" s="701"/>
      <c r="CJ39" s="701"/>
      <c r="CK39" s="701"/>
      <c r="CL39" s="701"/>
      <c r="CM39" s="701"/>
      <c r="CN39" s="701"/>
      <c r="CO39" s="701"/>
      <c r="CP39" s="701"/>
      <c r="CQ39" s="702"/>
      <c r="CR39" s="685">
        <v>362706</v>
      </c>
      <c r="CS39" s="721"/>
      <c r="CT39" s="721"/>
      <c r="CU39" s="721"/>
      <c r="CV39" s="721"/>
      <c r="CW39" s="721"/>
      <c r="CX39" s="721"/>
      <c r="CY39" s="722"/>
      <c r="CZ39" s="690">
        <v>5.6</v>
      </c>
      <c r="DA39" s="719"/>
      <c r="DB39" s="719"/>
      <c r="DC39" s="723"/>
      <c r="DD39" s="694">
        <v>235054</v>
      </c>
      <c r="DE39" s="721"/>
      <c r="DF39" s="721"/>
      <c r="DG39" s="721"/>
      <c r="DH39" s="721"/>
      <c r="DI39" s="721"/>
      <c r="DJ39" s="721"/>
      <c r="DK39" s="722"/>
      <c r="DL39" s="694" t="s">
        <v>236</v>
      </c>
      <c r="DM39" s="721"/>
      <c r="DN39" s="721"/>
      <c r="DO39" s="721"/>
      <c r="DP39" s="721"/>
      <c r="DQ39" s="721"/>
      <c r="DR39" s="721"/>
      <c r="DS39" s="721"/>
      <c r="DT39" s="721"/>
      <c r="DU39" s="721"/>
      <c r="DV39" s="722"/>
      <c r="DW39" s="690" t="s">
        <v>236</v>
      </c>
      <c r="DX39" s="719"/>
      <c r="DY39" s="719"/>
      <c r="DZ39" s="719"/>
      <c r="EA39" s="719"/>
      <c r="EB39" s="719"/>
      <c r="EC39" s="720"/>
    </row>
    <row r="40" spans="2:133" ht="11.25" customHeight="1" x14ac:dyDescent="0.15">
      <c r="B40" s="682" t="s">
        <v>340</v>
      </c>
      <c r="C40" s="683"/>
      <c r="D40" s="683"/>
      <c r="E40" s="683"/>
      <c r="F40" s="683"/>
      <c r="G40" s="683"/>
      <c r="H40" s="683"/>
      <c r="I40" s="683"/>
      <c r="J40" s="683"/>
      <c r="K40" s="683"/>
      <c r="L40" s="683"/>
      <c r="M40" s="683"/>
      <c r="N40" s="683"/>
      <c r="O40" s="683"/>
      <c r="P40" s="683"/>
      <c r="Q40" s="684"/>
      <c r="R40" s="685">
        <v>2800</v>
      </c>
      <c r="S40" s="686"/>
      <c r="T40" s="686"/>
      <c r="U40" s="686"/>
      <c r="V40" s="686"/>
      <c r="W40" s="686"/>
      <c r="X40" s="686"/>
      <c r="Y40" s="687"/>
      <c r="Z40" s="688">
        <v>0</v>
      </c>
      <c r="AA40" s="688"/>
      <c r="AB40" s="688"/>
      <c r="AC40" s="688"/>
      <c r="AD40" s="689" t="s">
        <v>236</v>
      </c>
      <c r="AE40" s="689"/>
      <c r="AF40" s="689"/>
      <c r="AG40" s="689"/>
      <c r="AH40" s="689"/>
      <c r="AI40" s="689"/>
      <c r="AJ40" s="689"/>
      <c r="AK40" s="689"/>
      <c r="AL40" s="690" t="s">
        <v>236</v>
      </c>
      <c r="AM40" s="691"/>
      <c r="AN40" s="691"/>
      <c r="AO40" s="692"/>
      <c r="AQ40" s="763" t="s">
        <v>341</v>
      </c>
      <c r="AR40" s="764"/>
      <c r="AS40" s="764"/>
      <c r="AT40" s="764"/>
      <c r="AU40" s="764"/>
      <c r="AV40" s="764"/>
      <c r="AW40" s="764"/>
      <c r="AX40" s="764"/>
      <c r="AY40" s="765"/>
      <c r="AZ40" s="685" t="s">
        <v>236</v>
      </c>
      <c r="BA40" s="686"/>
      <c r="BB40" s="686"/>
      <c r="BC40" s="686"/>
      <c r="BD40" s="721"/>
      <c r="BE40" s="721"/>
      <c r="BF40" s="752"/>
      <c r="BG40" s="772" t="s">
        <v>342</v>
      </c>
      <c r="BH40" s="773"/>
      <c r="BI40" s="773"/>
      <c r="BJ40" s="773"/>
      <c r="BK40" s="773"/>
      <c r="BL40" s="236"/>
      <c r="BM40" s="701" t="s">
        <v>343</v>
      </c>
      <c r="BN40" s="701"/>
      <c r="BO40" s="701"/>
      <c r="BP40" s="701"/>
      <c r="BQ40" s="701"/>
      <c r="BR40" s="701"/>
      <c r="BS40" s="701"/>
      <c r="BT40" s="701"/>
      <c r="BU40" s="702"/>
      <c r="BV40" s="685">
        <v>71</v>
      </c>
      <c r="BW40" s="686"/>
      <c r="BX40" s="686"/>
      <c r="BY40" s="686"/>
      <c r="BZ40" s="686"/>
      <c r="CA40" s="686"/>
      <c r="CB40" s="695"/>
      <c r="CD40" s="700" t="s">
        <v>344</v>
      </c>
      <c r="CE40" s="701"/>
      <c r="CF40" s="701"/>
      <c r="CG40" s="701"/>
      <c r="CH40" s="701"/>
      <c r="CI40" s="701"/>
      <c r="CJ40" s="701"/>
      <c r="CK40" s="701"/>
      <c r="CL40" s="701"/>
      <c r="CM40" s="701"/>
      <c r="CN40" s="701"/>
      <c r="CO40" s="701"/>
      <c r="CP40" s="701"/>
      <c r="CQ40" s="702"/>
      <c r="CR40" s="685">
        <v>11778</v>
      </c>
      <c r="CS40" s="686"/>
      <c r="CT40" s="686"/>
      <c r="CU40" s="686"/>
      <c r="CV40" s="686"/>
      <c r="CW40" s="686"/>
      <c r="CX40" s="686"/>
      <c r="CY40" s="687"/>
      <c r="CZ40" s="690">
        <v>0.2</v>
      </c>
      <c r="DA40" s="719"/>
      <c r="DB40" s="719"/>
      <c r="DC40" s="723"/>
      <c r="DD40" s="694" t="s">
        <v>236</v>
      </c>
      <c r="DE40" s="686"/>
      <c r="DF40" s="686"/>
      <c r="DG40" s="686"/>
      <c r="DH40" s="686"/>
      <c r="DI40" s="686"/>
      <c r="DJ40" s="686"/>
      <c r="DK40" s="687"/>
      <c r="DL40" s="694" t="s">
        <v>127</v>
      </c>
      <c r="DM40" s="686"/>
      <c r="DN40" s="686"/>
      <c r="DO40" s="686"/>
      <c r="DP40" s="686"/>
      <c r="DQ40" s="686"/>
      <c r="DR40" s="686"/>
      <c r="DS40" s="686"/>
      <c r="DT40" s="686"/>
      <c r="DU40" s="686"/>
      <c r="DV40" s="687"/>
      <c r="DW40" s="690" t="s">
        <v>236</v>
      </c>
      <c r="DX40" s="719"/>
      <c r="DY40" s="719"/>
      <c r="DZ40" s="719"/>
      <c r="EA40" s="719"/>
      <c r="EB40" s="719"/>
      <c r="EC40" s="720"/>
    </row>
    <row r="41" spans="2:133" ht="11.25" customHeight="1" x14ac:dyDescent="0.15">
      <c r="B41" s="682" t="s">
        <v>345</v>
      </c>
      <c r="C41" s="683"/>
      <c r="D41" s="683"/>
      <c r="E41" s="683"/>
      <c r="F41" s="683"/>
      <c r="G41" s="683"/>
      <c r="H41" s="683"/>
      <c r="I41" s="683"/>
      <c r="J41" s="683"/>
      <c r="K41" s="683"/>
      <c r="L41" s="683"/>
      <c r="M41" s="683"/>
      <c r="N41" s="683"/>
      <c r="O41" s="683"/>
      <c r="P41" s="683"/>
      <c r="Q41" s="684"/>
      <c r="R41" s="685" t="s">
        <v>127</v>
      </c>
      <c r="S41" s="686"/>
      <c r="T41" s="686"/>
      <c r="U41" s="686"/>
      <c r="V41" s="686"/>
      <c r="W41" s="686"/>
      <c r="X41" s="686"/>
      <c r="Y41" s="687"/>
      <c r="Z41" s="688" t="s">
        <v>127</v>
      </c>
      <c r="AA41" s="688"/>
      <c r="AB41" s="688"/>
      <c r="AC41" s="688"/>
      <c r="AD41" s="689" t="s">
        <v>127</v>
      </c>
      <c r="AE41" s="689"/>
      <c r="AF41" s="689"/>
      <c r="AG41" s="689"/>
      <c r="AH41" s="689"/>
      <c r="AI41" s="689"/>
      <c r="AJ41" s="689"/>
      <c r="AK41" s="689"/>
      <c r="AL41" s="690" t="s">
        <v>236</v>
      </c>
      <c r="AM41" s="691"/>
      <c r="AN41" s="691"/>
      <c r="AO41" s="692"/>
      <c r="AQ41" s="763" t="s">
        <v>346</v>
      </c>
      <c r="AR41" s="764"/>
      <c r="AS41" s="764"/>
      <c r="AT41" s="764"/>
      <c r="AU41" s="764"/>
      <c r="AV41" s="764"/>
      <c r="AW41" s="764"/>
      <c r="AX41" s="764"/>
      <c r="AY41" s="765"/>
      <c r="AZ41" s="685">
        <v>79404</v>
      </c>
      <c r="BA41" s="686"/>
      <c r="BB41" s="686"/>
      <c r="BC41" s="686"/>
      <c r="BD41" s="721"/>
      <c r="BE41" s="721"/>
      <c r="BF41" s="752"/>
      <c r="BG41" s="772"/>
      <c r="BH41" s="773"/>
      <c r="BI41" s="773"/>
      <c r="BJ41" s="773"/>
      <c r="BK41" s="773"/>
      <c r="BL41" s="236"/>
      <c r="BM41" s="701" t="s">
        <v>347</v>
      </c>
      <c r="BN41" s="701"/>
      <c r="BO41" s="701"/>
      <c r="BP41" s="701"/>
      <c r="BQ41" s="701"/>
      <c r="BR41" s="701"/>
      <c r="BS41" s="701"/>
      <c r="BT41" s="701"/>
      <c r="BU41" s="702"/>
      <c r="BV41" s="685">
        <v>1</v>
      </c>
      <c r="BW41" s="686"/>
      <c r="BX41" s="686"/>
      <c r="BY41" s="686"/>
      <c r="BZ41" s="686"/>
      <c r="CA41" s="686"/>
      <c r="CB41" s="695"/>
      <c r="CD41" s="700" t="s">
        <v>348</v>
      </c>
      <c r="CE41" s="701"/>
      <c r="CF41" s="701"/>
      <c r="CG41" s="701"/>
      <c r="CH41" s="701"/>
      <c r="CI41" s="701"/>
      <c r="CJ41" s="701"/>
      <c r="CK41" s="701"/>
      <c r="CL41" s="701"/>
      <c r="CM41" s="701"/>
      <c r="CN41" s="701"/>
      <c r="CO41" s="701"/>
      <c r="CP41" s="701"/>
      <c r="CQ41" s="702"/>
      <c r="CR41" s="685" t="s">
        <v>236</v>
      </c>
      <c r="CS41" s="721"/>
      <c r="CT41" s="721"/>
      <c r="CU41" s="721"/>
      <c r="CV41" s="721"/>
      <c r="CW41" s="721"/>
      <c r="CX41" s="721"/>
      <c r="CY41" s="722"/>
      <c r="CZ41" s="690" t="s">
        <v>236</v>
      </c>
      <c r="DA41" s="719"/>
      <c r="DB41" s="719"/>
      <c r="DC41" s="723"/>
      <c r="DD41" s="694" t="s">
        <v>127</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15">
      <c r="B42" s="682" t="s">
        <v>349</v>
      </c>
      <c r="C42" s="683"/>
      <c r="D42" s="683"/>
      <c r="E42" s="683"/>
      <c r="F42" s="683"/>
      <c r="G42" s="683"/>
      <c r="H42" s="683"/>
      <c r="I42" s="683"/>
      <c r="J42" s="683"/>
      <c r="K42" s="683"/>
      <c r="L42" s="683"/>
      <c r="M42" s="683"/>
      <c r="N42" s="683"/>
      <c r="O42" s="683"/>
      <c r="P42" s="683"/>
      <c r="Q42" s="684"/>
      <c r="R42" s="685">
        <v>102300</v>
      </c>
      <c r="S42" s="686"/>
      <c r="T42" s="686"/>
      <c r="U42" s="686"/>
      <c r="V42" s="686"/>
      <c r="W42" s="686"/>
      <c r="X42" s="686"/>
      <c r="Y42" s="687"/>
      <c r="Z42" s="688">
        <v>1.5</v>
      </c>
      <c r="AA42" s="688"/>
      <c r="AB42" s="688"/>
      <c r="AC42" s="688"/>
      <c r="AD42" s="689" t="s">
        <v>127</v>
      </c>
      <c r="AE42" s="689"/>
      <c r="AF42" s="689"/>
      <c r="AG42" s="689"/>
      <c r="AH42" s="689"/>
      <c r="AI42" s="689"/>
      <c r="AJ42" s="689"/>
      <c r="AK42" s="689"/>
      <c r="AL42" s="690" t="s">
        <v>236</v>
      </c>
      <c r="AM42" s="691"/>
      <c r="AN42" s="691"/>
      <c r="AO42" s="692"/>
      <c r="AQ42" s="784" t="s">
        <v>350</v>
      </c>
      <c r="AR42" s="785"/>
      <c r="AS42" s="785"/>
      <c r="AT42" s="785"/>
      <c r="AU42" s="785"/>
      <c r="AV42" s="785"/>
      <c r="AW42" s="785"/>
      <c r="AX42" s="785"/>
      <c r="AY42" s="786"/>
      <c r="AZ42" s="776">
        <v>310909</v>
      </c>
      <c r="BA42" s="777"/>
      <c r="BB42" s="777"/>
      <c r="BC42" s="777"/>
      <c r="BD42" s="756"/>
      <c r="BE42" s="756"/>
      <c r="BF42" s="758"/>
      <c r="BG42" s="774"/>
      <c r="BH42" s="775"/>
      <c r="BI42" s="775"/>
      <c r="BJ42" s="775"/>
      <c r="BK42" s="775"/>
      <c r="BL42" s="237"/>
      <c r="BM42" s="711" t="s">
        <v>351</v>
      </c>
      <c r="BN42" s="711"/>
      <c r="BO42" s="711"/>
      <c r="BP42" s="711"/>
      <c r="BQ42" s="711"/>
      <c r="BR42" s="711"/>
      <c r="BS42" s="711"/>
      <c r="BT42" s="711"/>
      <c r="BU42" s="712"/>
      <c r="BV42" s="776">
        <v>304</v>
      </c>
      <c r="BW42" s="777"/>
      <c r="BX42" s="777"/>
      <c r="BY42" s="777"/>
      <c r="BZ42" s="777"/>
      <c r="CA42" s="777"/>
      <c r="CB42" s="783"/>
      <c r="CD42" s="682" t="s">
        <v>352</v>
      </c>
      <c r="CE42" s="683"/>
      <c r="CF42" s="683"/>
      <c r="CG42" s="683"/>
      <c r="CH42" s="683"/>
      <c r="CI42" s="683"/>
      <c r="CJ42" s="683"/>
      <c r="CK42" s="683"/>
      <c r="CL42" s="683"/>
      <c r="CM42" s="683"/>
      <c r="CN42" s="683"/>
      <c r="CO42" s="683"/>
      <c r="CP42" s="683"/>
      <c r="CQ42" s="684"/>
      <c r="CR42" s="685">
        <v>792550</v>
      </c>
      <c r="CS42" s="686"/>
      <c r="CT42" s="686"/>
      <c r="CU42" s="686"/>
      <c r="CV42" s="686"/>
      <c r="CW42" s="686"/>
      <c r="CX42" s="686"/>
      <c r="CY42" s="687"/>
      <c r="CZ42" s="690">
        <v>12.2</v>
      </c>
      <c r="DA42" s="691"/>
      <c r="DB42" s="691"/>
      <c r="DC42" s="703"/>
      <c r="DD42" s="694">
        <v>357448</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15">
      <c r="B43" s="735" t="s">
        <v>353</v>
      </c>
      <c r="C43" s="736"/>
      <c r="D43" s="736"/>
      <c r="E43" s="736"/>
      <c r="F43" s="736"/>
      <c r="G43" s="736"/>
      <c r="H43" s="736"/>
      <c r="I43" s="736"/>
      <c r="J43" s="736"/>
      <c r="K43" s="736"/>
      <c r="L43" s="736"/>
      <c r="M43" s="736"/>
      <c r="N43" s="736"/>
      <c r="O43" s="736"/>
      <c r="P43" s="736"/>
      <c r="Q43" s="737"/>
      <c r="R43" s="776">
        <v>6811625</v>
      </c>
      <c r="S43" s="777"/>
      <c r="T43" s="777"/>
      <c r="U43" s="777"/>
      <c r="V43" s="777"/>
      <c r="W43" s="777"/>
      <c r="X43" s="777"/>
      <c r="Y43" s="778"/>
      <c r="Z43" s="779">
        <v>100</v>
      </c>
      <c r="AA43" s="779"/>
      <c r="AB43" s="779"/>
      <c r="AC43" s="779"/>
      <c r="AD43" s="780">
        <v>3247231</v>
      </c>
      <c r="AE43" s="780"/>
      <c r="AF43" s="780"/>
      <c r="AG43" s="780"/>
      <c r="AH43" s="780"/>
      <c r="AI43" s="780"/>
      <c r="AJ43" s="780"/>
      <c r="AK43" s="780"/>
      <c r="AL43" s="781">
        <v>100</v>
      </c>
      <c r="AM43" s="757"/>
      <c r="AN43" s="757"/>
      <c r="AO43" s="782"/>
      <c r="BV43" s="238"/>
      <c r="BW43" s="238"/>
      <c r="BX43" s="238"/>
      <c r="BY43" s="238"/>
      <c r="BZ43" s="238"/>
      <c r="CA43" s="238"/>
      <c r="CB43" s="238"/>
      <c r="CD43" s="682" t="s">
        <v>354</v>
      </c>
      <c r="CE43" s="683"/>
      <c r="CF43" s="683"/>
      <c r="CG43" s="683"/>
      <c r="CH43" s="683"/>
      <c r="CI43" s="683"/>
      <c r="CJ43" s="683"/>
      <c r="CK43" s="683"/>
      <c r="CL43" s="683"/>
      <c r="CM43" s="683"/>
      <c r="CN43" s="683"/>
      <c r="CO43" s="683"/>
      <c r="CP43" s="683"/>
      <c r="CQ43" s="684"/>
      <c r="CR43" s="685">
        <v>20830</v>
      </c>
      <c r="CS43" s="721"/>
      <c r="CT43" s="721"/>
      <c r="CU43" s="721"/>
      <c r="CV43" s="721"/>
      <c r="CW43" s="721"/>
      <c r="CX43" s="721"/>
      <c r="CY43" s="722"/>
      <c r="CZ43" s="690">
        <v>0.3</v>
      </c>
      <c r="DA43" s="719"/>
      <c r="DB43" s="719"/>
      <c r="DC43" s="723"/>
      <c r="DD43" s="694">
        <v>20830</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301</v>
      </c>
      <c r="CE44" s="798"/>
      <c r="CF44" s="682" t="s">
        <v>355</v>
      </c>
      <c r="CG44" s="683"/>
      <c r="CH44" s="683"/>
      <c r="CI44" s="683"/>
      <c r="CJ44" s="683"/>
      <c r="CK44" s="683"/>
      <c r="CL44" s="683"/>
      <c r="CM44" s="683"/>
      <c r="CN44" s="683"/>
      <c r="CO44" s="683"/>
      <c r="CP44" s="683"/>
      <c r="CQ44" s="684"/>
      <c r="CR44" s="685">
        <v>543458</v>
      </c>
      <c r="CS44" s="686"/>
      <c r="CT44" s="686"/>
      <c r="CU44" s="686"/>
      <c r="CV44" s="686"/>
      <c r="CW44" s="686"/>
      <c r="CX44" s="686"/>
      <c r="CY44" s="687"/>
      <c r="CZ44" s="690">
        <v>8.4</v>
      </c>
      <c r="DA44" s="691"/>
      <c r="DB44" s="691"/>
      <c r="DC44" s="703"/>
      <c r="DD44" s="694">
        <v>175084</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15">
      <c r="B45" s="240" t="s">
        <v>356</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357</v>
      </c>
      <c r="CG45" s="683"/>
      <c r="CH45" s="683"/>
      <c r="CI45" s="683"/>
      <c r="CJ45" s="683"/>
      <c r="CK45" s="683"/>
      <c r="CL45" s="683"/>
      <c r="CM45" s="683"/>
      <c r="CN45" s="683"/>
      <c r="CO45" s="683"/>
      <c r="CP45" s="683"/>
      <c r="CQ45" s="684"/>
      <c r="CR45" s="685">
        <v>218769</v>
      </c>
      <c r="CS45" s="721"/>
      <c r="CT45" s="721"/>
      <c r="CU45" s="721"/>
      <c r="CV45" s="721"/>
      <c r="CW45" s="721"/>
      <c r="CX45" s="721"/>
      <c r="CY45" s="722"/>
      <c r="CZ45" s="690">
        <v>3.4</v>
      </c>
      <c r="DA45" s="719"/>
      <c r="DB45" s="719"/>
      <c r="DC45" s="723"/>
      <c r="DD45" s="694">
        <v>9912</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15">
      <c r="B46" s="241" t="s">
        <v>358</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359</v>
      </c>
      <c r="CG46" s="683"/>
      <c r="CH46" s="683"/>
      <c r="CI46" s="683"/>
      <c r="CJ46" s="683"/>
      <c r="CK46" s="683"/>
      <c r="CL46" s="683"/>
      <c r="CM46" s="683"/>
      <c r="CN46" s="683"/>
      <c r="CO46" s="683"/>
      <c r="CP46" s="683"/>
      <c r="CQ46" s="684"/>
      <c r="CR46" s="685">
        <v>284577</v>
      </c>
      <c r="CS46" s="686"/>
      <c r="CT46" s="686"/>
      <c r="CU46" s="686"/>
      <c r="CV46" s="686"/>
      <c r="CW46" s="686"/>
      <c r="CX46" s="686"/>
      <c r="CY46" s="687"/>
      <c r="CZ46" s="690">
        <v>4.4000000000000004</v>
      </c>
      <c r="DA46" s="691"/>
      <c r="DB46" s="691"/>
      <c r="DC46" s="703"/>
      <c r="DD46" s="694">
        <v>150360</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15">
      <c r="B47" s="242" t="s">
        <v>360</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361</v>
      </c>
      <c r="CG47" s="683"/>
      <c r="CH47" s="683"/>
      <c r="CI47" s="683"/>
      <c r="CJ47" s="683"/>
      <c r="CK47" s="683"/>
      <c r="CL47" s="683"/>
      <c r="CM47" s="683"/>
      <c r="CN47" s="683"/>
      <c r="CO47" s="683"/>
      <c r="CP47" s="683"/>
      <c r="CQ47" s="684"/>
      <c r="CR47" s="685">
        <v>249092</v>
      </c>
      <c r="CS47" s="721"/>
      <c r="CT47" s="721"/>
      <c r="CU47" s="721"/>
      <c r="CV47" s="721"/>
      <c r="CW47" s="721"/>
      <c r="CX47" s="721"/>
      <c r="CY47" s="722"/>
      <c r="CZ47" s="690">
        <v>3.8</v>
      </c>
      <c r="DA47" s="719"/>
      <c r="DB47" s="719"/>
      <c r="DC47" s="723"/>
      <c r="DD47" s="694">
        <v>182364</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362</v>
      </c>
      <c r="CG48" s="683"/>
      <c r="CH48" s="683"/>
      <c r="CI48" s="683"/>
      <c r="CJ48" s="683"/>
      <c r="CK48" s="683"/>
      <c r="CL48" s="683"/>
      <c r="CM48" s="683"/>
      <c r="CN48" s="683"/>
      <c r="CO48" s="683"/>
      <c r="CP48" s="683"/>
      <c r="CQ48" s="684"/>
      <c r="CR48" s="685" t="s">
        <v>127</v>
      </c>
      <c r="CS48" s="686"/>
      <c r="CT48" s="686"/>
      <c r="CU48" s="686"/>
      <c r="CV48" s="686"/>
      <c r="CW48" s="686"/>
      <c r="CX48" s="686"/>
      <c r="CY48" s="687"/>
      <c r="CZ48" s="690" t="s">
        <v>127</v>
      </c>
      <c r="DA48" s="691"/>
      <c r="DB48" s="691"/>
      <c r="DC48" s="703"/>
      <c r="DD48" s="694" t="s">
        <v>236</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363</v>
      </c>
      <c r="CE49" s="736"/>
      <c r="CF49" s="736"/>
      <c r="CG49" s="736"/>
      <c r="CH49" s="736"/>
      <c r="CI49" s="736"/>
      <c r="CJ49" s="736"/>
      <c r="CK49" s="736"/>
      <c r="CL49" s="736"/>
      <c r="CM49" s="736"/>
      <c r="CN49" s="736"/>
      <c r="CO49" s="736"/>
      <c r="CP49" s="736"/>
      <c r="CQ49" s="737"/>
      <c r="CR49" s="776">
        <v>6481949</v>
      </c>
      <c r="CS49" s="756"/>
      <c r="CT49" s="756"/>
      <c r="CU49" s="756"/>
      <c r="CV49" s="756"/>
      <c r="CW49" s="756"/>
      <c r="CX49" s="756"/>
      <c r="CY49" s="787"/>
      <c r="CZ49" s="781">
        <v>100</v>
      </c>
      <c r="DA49" s="788"/>
      <c r="DB49" s="788"/>
      <c r="DC49" s="789"/>
      <c r="DD49" s="790">
        <v>4072955</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T7rB9lVuQt2eYQJScU6i4yn9kn4JI8mqhaPIkeVgRyPII4mnSyUOwUJwzLXotHRTirFo6GYCY0tPZnos6nMuig==" saltValue="RX9DVcIszJ7MvxTjbx/XrA=="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364</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365</v>
      </c>
      <c r="DK2" s="833"/>
      <c r="DL2" s="833"/>
      <c r="DM2" s="833"/>
      <c r="DN2" s="833"/>
      <c r="DO2" s="834"/>
      <c r="DP2" s="251"/>
      <c r="DQ2" s="832" t="s">
        <v>366</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367</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368</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369</v>
      </c>
      <c r="B5" s="827"/>
      <c r="C5" s="827"/>
      <c r="D5" s="827"/>
      <c r="E5" s="827"/>
      <c r="F5" s="827"/>
      <c r="G5" s="827"/>
      <c r="H5" s="827"/>
      <c r="I5" s="827"/>
      <c r="J5" s="827"/>
      <c r="K5" s="827"/>
      <c r="L5" s="827"/>
      <c r="M5" s="827"/>
      <c r="N5" s="827"/>
      <c r="O5" s="827"/>
      <c r="P5" s="828"/>
      <c r="Q5" s="803" t="s">
        <v>370</v>
      </c>
      <c r="R5" s="804"/>
      <c r="S5" s="804"/>
      <c r="T5" s="804"/>
      <c r="U5" s="805"/>
      <c r="V5" s="803" t="s">
        <v>371</v>
      </c>
      <c r="W5" s="804"/>
      <c r="X5" s="804"/>
      <c r="Y5" s="804"/>
      <c r="Z5" s="805"/>
      <c r="AA5" s="803" t="s">
        <v>372</v>
      </c>
      <c r="AB5" s="804"/>
      <c r="AC5" s="804"/>
      <c r="AD5" s="804"/>
      <c r="AE5" s="804"/>
      <c r="AF5" s="836" t="s">
        <v>373</v>
      </c>
      <c r="AG5" s="804"/>
      <c r="AH5" s="804"/>
      <c r="AI5" s="804"/>
      <c r="AJ5" s="815"/>
      <c r="AK5" s="804" t="s">
        <v>374</v>
      </c>
      <c r="AL5" s="804"/>
      <c r="AM5" s="804"/>
      <c r="AN5" s="804"/>
      <c r="AO5" s="805"/>
      <c r="AP5" s="803" t="s">
        <v>375</v>
      </c>
      <c r="AQ5" s="804"/>
      <c r="AR5" s="804"/>
      <c r="AS5" s="804"/>
      <c r="AT5" s="805"/>
      <c r="AU5" s="803" t="s">
        <v>376</v>
      </c>
      <c r="AV5" s="804"/>
      <c r="AW5" s="804"/>
      <c r="AX5" s="804"/>
      <c r="AY5" s="815"/>
      <c r="AZ5" s="258"/>
      <c r="BA5" s="258"/>
      <c r="BB5" s="258"/>
      <c r="BC5" s="258"/>
      <c r="BD5" s="258"/>
      <c r="BE5" s="259"/>
      <c r="BF5" s="259"/>
      <c r="BG5" s="259"/>
      <c r="BH5" s="259"/>
      <c r="BI5" s="259"/>
      <c r="BJ5" s="259"/>
      <c r="BK5" s="259"/>
      <c r="BL5" s="259"/>
      <c r="BM5" s="259"/>
      <c r="BN5" s="259"/>
      <c r="BO5" s="259"/>
      <c r="BP5" s="259"/>
      <c r="BQ5" s="826" t="s">
        <v>377</v>
      </c>
      <c r="BR5" s="827"/>
      <c r="BS5" s="827"/>
      <c r="BT5" s="827"/>
      <c r="BU5" s="827"/>
      <c r="BV5" s="827"/>
      <c r="BW5" s="827"/>
      <c r="BX5" s="827"/>
      <c r="BY5" s="827"/>
      <c r="BZ5" s="827"/>
      <c r="CA5" s="827"/>
      <c r="CB5" s="827"/>
      <c r="CC5" s="827"/>
      <c r="CD5" s="827"/>
      <c r="CE5" s="827"/>
      <c r="CF5" s="827"/>
      <c r="CG5" s="828"/>
      <c r="CH5" s="803" t="s">
        <v>378</v>
      </c>
      <c r="CI5" s="804"/>
      <c r="CJ5" s="804"/>
      <c r="CK5" s="804"/>
      <c r="CL5" s="805"/>
      <c r="CM5" s="803" t="s">
        <v>379</v>
      </c>
      <c r="CN5" s="804"/>
      <c r="CO5" s="804"/>
      <c r="CP5" s="804"/>
      <c r="CQ5" s="805"/>
      <c r="CR5" s="803" t="s">
        <v>380</v>
      </c>
      <c r="CS5" s="804"/>
      <c r="CT5" s="804"/>
      <c r="CU5" s="804"/>
      <c r="CV5" s="805"/>
      <c r="CW5" s="803" t="s">
        <v>381</v>
      </c>
      <c r="CX5" s="804"/>
      <c r="CY5" s="804"/>
      <c r="CZ5" s="804"/>
      <c r="DA5" s="805"/>
      <c r="DB5" s="803" t="s">
        <v>382</v>
      </c>
      <c r="DC5" s="804"/>
      <c r="DD5" s="804"/>
      <c r="DE5" s="804"/>
      <c r="DF5" s="805"/>
      <c r="DG5" s="809" t="s">
        <v>383</v>
      </c>
      <c r="DH5" s="810"/>
      <c r="DI5" s="810"/>
      <c r="DJ5" s="810"/>
      <c r="DK5" s="811"/>
      <c r="DL5" s="809" t="s">
        <v>384</v>
      </c>
      <c r="DM5" s="810"/>
      <c r="DN5" s="810"/>
      <c r="DO5" s="810"/>
      <c r="DP5" s="811"/>
      <c r="DQ5" s="803" t="s">
        <v>385</v>
      </c>
      <c r="DR5" s="804"/>
      <c r="DS5" s="804"/>
      <c r="DT5" s="804"/>
      <c r="DU5" s="805"/>
      <c r="DV5" s="803" t="s">
        <v>376</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386</v>
      </c>
      <c r="C7" s="818"/>
      <c r="D7" s="818"/>
      <c r="E7" s="818"/>
      <c r="F7" s="818"/>
      <c r="G7" s="818"/>
      <c r="H7" s="818"/>
      <c r="I7" s="818"/>
      <c r="J7" s="818"/>
      <c r="K7" s="818"/>
      <c r="L7" s="818"/>
      <c r="M7" s="818"/>
      <c r="N7" s="818"/>
      <c r="O7" s="818"/>
      <c r="P7" s="819"/>
      <c r="Q7" s="820">
        <v>6814</v>
      </c>
      <c r="R7" s="821"/>
      <c r="S7" s="821"/>
      <c r="T7" s="821"/>
      <c r="U7" s="821"/>
      <c r="V7" s="821">
        <v>6484</v>
      </c>
      <c r="W7" s="821"/>
      <c r="X7" s="821"/>
      <c r="Y7" s="821"/>
      <c r="Z7" s="821"/>
      <c r="AA7" s="821">
        <v>330</v>
      </c>
      <c r="AB7" s="821"/>
      <c r="AC7" s="821"/>
      <c r="AD7" s="821"/>
      <c r="AE7" s="822"/>
      <c r="AF7" s="823">
        <v>295</v>
      </c>
      <c r="AG7" s="824"/>
      <c r="AH7" s="824"/>
      <c r="AI7" s="824"/>
      <c r="AJ7" s="825"/>
      <c r="AK7" s="860">
        <v>270</v>
      </c>
      <c r="AL7" s="861"/>
      <c r="AM7" s="861"/>
      <c r="AN7" s="861"/>
      <c r="AO7" s="861"/>
      <c r="AP7" s="861">
        <v>5815</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584</v>
      </c>
      <c r="BT7" s="865"/>
      <c r="BU7" s="865"/>
      <c r="BV7" s="865"/>
      <c r="BW7" s="865"/>
      <c r="BX7" s="865"/>
      <c r="BY7" s="865"/>
      <c r="BZ7" s="865"/>
      <c r="CA7" s="865"/>
      <c r="CB7" s="865"/>
      <c r="CC7" s="865"/>
      <c r="CD7" s="865"/>
      <c r="CE7" s="865"/>
      <c r="CF7" s="865"/>
      <c r="CG7" s="866"/>
      <c r="CH7" s="857">
        <v>-37</v>
      </c>
      <c r="CI7" s="858"/>
      <c r="CJ7" s="858"/>
      <c r="CK7" s="858"/>
      <c r="CL7" s="859"/>
      <c r="CM7" s="857">
        <v>-14</v>
      </c>
      <c r="CN7" s="858"/>
      <c r="CO7" s="858"/>
      <c r="CP7" s="858"/>
      <c r="CQ7" s="859"/>
      <c r="CR7" s="857">
        <v>20</v>
      </c>
      <c r="CS7" s="858"/>
      <c r="CT7" s="858"/>
      <c r="CU7" s="858"/>
      <c r="CV7" s="859"/>
      <c r="CW7" s="857" t="s">
        <v>576</v>
      </c>
      <c r="CX7" s="858"/>
      <c r="CY7" s="858"/>
      <c r="CZ7" s="858"/>
      <c r="DA7" s="859"/>
      <c r="DB7" s="857" t="s">
        <v>575</v>
      </c>
      <c r="DC7" s="858"/>
      <c r="DD7" s="858"/>
      <c r="DE7" s="858"/>
      <c r="DF7" s="859"/>
      <c r="DG7" s="857" t="s">
        <v>585</v>
      </c>
      <c r="DH7" s="858"/>
      <c r="DI7" s="858"/>
      <c r="DJ7" s="858"/>
      <c r="DK7" s="859"/>
      <c r="DL7" s="857" t="s">
        <v>576</v>
      </c>
      <c r="DM7" s="858"/>
      <c r="DN7" s="858"/>
      <c r="DO7" s="858"/>
      <c r="DP7" s="859"/>
      <c r="DQ7" s="857" t="s">
        <v>586</v>
      </c>
      <c r="DR7" s="858"/>
      <c r="DS7" s="858"/>
      <c r="DT7" s="858"/>
      <c r="DU7" s="859"/>
      <c r="DV7" s="838"/>
      <c r="DW7" s="839"/>
      <c r="DX7" s="839"/>
      <c r="DY7" s="839"/>
      <c r="DZ7" s="840"/>
      <c r="EA7" s="256"/>
    </row>
    <row r="8" spans="1:131" s="257" customFormat="1" ht="26.25" customHeight="1" x14ac:dyDescent="0.15">
      <c r="A8" s="263">
        <v>2</v>
      </c>
      <c r="B8" s="841"/>
      <c r="C8" s="842"/>
      <c r="D8" s="842"/>
      <c r="E8" s="842"/>
      <c r="F8" s="842"/>
      <c r="G8" s="842"/>
      <c r="H8" s="842"/>
      <c r="I8" s="842"/>
      <c r="J8" s="842"/>
      <c r="K8" s="842"/>
      <c r="L8" s="842"/>
      <c r="M8" s="842"/>
      <c r="N8" s="842"/>
      <c r="O8" s="842"/>
      <c r="P8" s="843"/>
      <c r="Q8" s="844"/>
      <c r="R8" s="845"/>
      <c r="S8" s="845"/>
      <c r="T8" s="845"/>
      <c r="U8" s="845"/>
      <c r="V8" s="845"/>
      <c r="W8" s="845"/>
      <c r="X8" s="845"/>
      <c r="Y8" s="845"/>
      <c r="Z8" s="845"/>
      <c r="AA8" s="845"/>
      <c r="AB8" s="845"/>
      <c r="AC8" s="845"/>
      <c r="AD8" s="845"/>
      <c r="AE8" s="846"/>
      <c r="AF8" s="847"/>
      <c r="AG8" s="848"/>
      <c r="AH8" s="848"/>
      <c r="AI8" s="848"/>
      <c r="AJ8" s="849"/>
      <c r="AK8" s="850"/>
      <c r="AL8" s="851"/>
      <c r="AM8" s="851"/>
      <c r="AN8" s="851"/>
      <c r="AO8" s="851"/>
      <c r="AP8" s="851"/>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c r="BT8" s="855"/>
      <c r="BU8" s="855"/>
      <c r="BV8" s="855"/>
      <c r="BW8" s="855"/>
      <c r="BX8" s="855"/>
      <c r="BY8" s="855"/>
      <c r="BZ8" s="855"/>
      <c r="CA8" s="855"/>
      <c r="CB8" s="855"/>
      <c r="CC8" s="855"/>
      <c r="CD8" s="855"/>
      <c r="CE8" s="855"/>
      <c r="CF8" s="855"/>
      <c r="CG8" s="856"/>
      <c r="CH8" s="867"/>
      <c r="CI8" s="868"/>
      <c r="CJ8" s="868"/>
      <c r="CK8" s="868"/>
      <c r="CL8" s="869"/>
      <c r="CM8" s="867"/>
      <c r="CN8" s="868"/>
      <c r="CO8" s="868"/>
      <c r="CP8" s="868"/>
      <c r="CQ8" s="869"/>
      <c r="CR8" s="867"/>
      <c r="CS8" s="868"/>
      <c r="CT8" s="868"/>
      <c r="CU8" s="868"/>
      <c r="CV8" s="869"/>
      <c r="CW8" s="867"/>
      <c r="CX8" s="868"/>
      <c r="CY8" s="868"/>
      <c r="CZ8" s="868"/>
      <c r="DA8" s="869"/>
      <c r="DB8" s="867"/>
      <c r="DC8" s="868"/>
      <c r="DD8" s="868"/>
      <c r="DE8" s="868"/>
      <c r="DF8" s="869"/>
      <c r="DG8" s="867"/>
      <c r="DH8" s="868"/>
      <c r="DI8" s="868"/>
      <c r="DJ8" s="868"/>
      <c r="DK8" s="869"/>
      <c r="DL8" s="867"/>
      <c r="DM8" s="868"/>
      <c r="DN8" s="868"/>
      <c r="DO8" s="868"/>
      <c r="DP8" s="869"/>
      <c r="DQ8" s="867"/>
      <c r="DR8" s="868"/>
      <c r="DS8" s="868"/>
      <c r="DT8" s="868"/>
      <c r="DU8" s="869"/>
      <c r="DV8" s="870"/>
      <c r="DW8" s="871"/>
      <c r="DX8" s="871"/>
      <c r="DY8" s="871"/>
      <c r="DZ8" s="872"/>
      <c r="EA8" s="256"/>
    </row>
    <row r="9" spans="1:131" s="257" customFormat="1" ht="26.25" customHeight="1" x14ac:dyDescent="0.15">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x14ac:dyDescent="0.15">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x14ac:dyDescent="0.15">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387</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
      <c r="A23" s="266" t="s">
        <v>388</v>
      </c>
      <c r="B23" s="876" t="s">
        <v>389</v>
      </c>
      <c r="C23" s="877"/>
      <c r="D23" s="877"/>
      <c r="E23" s="877"/>
      <c r="F23" s="877"/>
      <c r="G23" s="877"/>
      <c r="H23" s="877"/>
      <c r="I23" s="877"/>
      <c r="J23" s="877"/>
      <c r="K23" s="877"/>
      <c r="L23" s="877"/>
      <c r="M23" s="877"/>
      <c r="N23" s="877"/>
      <c r="O23" s="877"/>
      <c r="P23" s="878"/>
      <c r="Q23" s="879">
        <v>6812</v>
      </c>
      <c r="R23" s="880"/>
      <c r="S23" s="880"/>
      <c r="T23" s="880"/>
      <c r="U23" s="880"/>
      <c r="V23" s="880">
        <v>6482</v>
      </c>
      <c r="W23" s="880"/>
      <c r="X23" s="880"/>
      <c r="Y23" s="880"/>
      <c r="Z23" s="880"/>
      <c r="AA23" s="880">
        <v>330</v>
      </c>
      <c r="AB23" s="880"/>
      <c r="AC23" s="880"/>
      <c r="AD23" s="880"/>
      <c r="AE23" s="881"/>
      <c r="AF23" s="882">
        <v>295</v>
      </c>
      <c r="AG23" s="880"/>
      <c r="AH23" s="880"/>
      <c r="AI23" s="880"/>
      <c r="AJ23" s="883"/>
      <c r="AK23" s="884"/>
      <c r="AL23" s="885"/>
      <c r="AM23" s="885"/>
      <c r="AN23" s="885"/>
      <c r="AO23" s="885"/>
      <c r="AP23" s="880">
        <v>5815</v>
      </c>
      <c r="AQ23" s="880"/>
      <c r="AR23" s="880"/>
      <c r="AS23" s="880"/>
      <c r="AT23" s="880"/>
      <c r="AU23" s="886"/>
      <c r="AV23" s="886"/>
      <c r="AW23" s="886"/>
      <c r="AX23" s="886"/>
      <c r="AY23" s="887"/>
      <c r="AZ23" s="895" t="s">
        <v>127</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15">
      <c r="A24" s="894" t="s">
        <v>390</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
      <c r="A25" s="835" t="s">
        <v>391</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15">
      <c r="A26" s="826" t="s">
        <v>369</v>
      </c>
      <c r="B26" s="827"/>
      <c r="C26" s="827"/>
      <c r="D26" s="827"/>
      <c r="E26" s="827"/>
      <c r="F26" s="827"/>
      <c r="G26" s="827"/>
      <c r="H26" s="827"/>
      <c r="I26" s="827"/>
      <c r="J26" s="827"/>
      <c r="K26" s="827"/>
      <c r="L26" s="827"/>
      <c r="M26" s="827"/>
      <c r="N26" s="827"/>
      <c r="O26" s="827"/>
      <c r="P26" s="828"/>
      <c r="Q26" s="803" t="s">
        <v>392</v>
      </c>
      <c r="R26" s="804"/>
      <c r="S26" s="804"/>
      <c r="T26" s="804"/>
      <c r="U26" s="805"/>
      <c r="V26" s="803" t="s">
        <v>393</v>
      </c>
      <c r="W26" s="804"/>
      <c r="X26" s="804"/>
      <c r="Y26" s="804"/>
      <c r="Z26" s="805"/>
      <c r="AA26" s="803" t="s">
        <v>394</v>
      </c>
      <c r="AB26" s="804"/>
      <c r="AC26" s="804"/>
      <c r="AD26" s="804"/>
      <c r="AE26" s="804"/>
      <c r="AF26" s="898" t="s">
        <v>395</v>
      </c>
      <c r="AG26" s="899"/>
      <c r="AH26" s="899"/>
      <c r="AI26" s="899"/>
      <c r="AJ26" s="900"/>
      <c r="AK26" s="804" t="s">
        <v>396</v>
      </c>
      <c r="AL26" s="804"/>
      <c r="AM26" s="804"/>
      <c r="AN26" s="804"/>
      <c r="AO26" s="805"/>
      <c r="AP26" s="803" t="s">
        <v>397</v>
      </c>
      <c r="AQ26" s="804"/>
      <c r="AR26" s="804"/>
      <c r="AS26" s="804"/>
      <c r="AT26" s="805"/>
      <c r="AU26" s="803" t="s">
        <v>398</v>
      </c>
      <c r="AV26" s="804"/>
      <c r="AW26" s="804"/>
      <c r="AX26" s="804"/>
      <c r="AY26" s="805"/>
      <c r="AZ26" s="803" t="s">
        <v>399</v>
      </c>
      <c r="BA26" s="804"/>
      <c r="BB26" s="804"/>
      <c r="BC26" s="804"/>
      <c r="BD26" s="805"/>
      <c r="BE26" s="803" t="s">
        <v>376</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15">
      <c r="A28" s="268">
        <v>1</v>
      </c>
      <c r="B28" s="817" t="s">
        <v>400</v>
      </c>
      <c r="C28" s="818"/>
      <c r="D28" s="818"/>
      <c r="E28" s="818"/>
      <c r="F28" s="818"/>
      <c r="G28" s="818"/>
      <c r="H28" s="818"/>
      <c r="I28" s="818"/>
      <c r="J28" s="818"/>
      <c r="K28" s="818"/>
      <c r="L28" s="818"/>
      <c r="M28" s="818"/>
      <c r="N28" s="818"/>
      <c r="O28" s="818"/>
      <c r="P28" s="819"/>
      <c r="Q28" s="908">
        <v>880</v>
      </c>
      <c r="R28" s="909"/>
      <c r="S28" s="909"/>
      <c r="T28" s="909"/>
      <c r="U28" s="909"/>
      <c r="V28" s="909">
        <v>837</v>
      </c>
      <c r="W28" s="909"/>
      <c r="X28" s="909"/>
      <c r="Y28" s="909"/>
      <c r="Z28" s="909"/>
      <c r="AA28" s="909">
        <v>43</v>
      </c>
      <c r="AB28" s="909"/>
      <c r="AC28" s="909"/>
      <c r="AD28" s="909"/>
      <c r="AE28" s="910"/>
      <c r="AF28" s="911">
        <v>43</v>
      </c>
      <c r="AG28" s="909"/>
      <c r="AH28" s="909"/>
      <c r="AI28" s="909"/>
      <c r="AJ28" s="912"/>
      <c r="AK28" s="913">
        <v>99</v>
      </c>
      <c r="AL28" s="904"/>
      <c r="AM28" s="904"/>
      <c r="AN28" s="904"/>
      <c r="AO28" s="904"/>
      <c r="AP28" s="904" t="s">
        <v>575</v>
      </c>
      <c r="AQ28" s="904"/>
      <c r="AR28" s="904"/>
      <c r="AS28" s="904"/>
      <c r="AT28" s="904"/>
      <c r="AU28" s="904" t="s">
        <v>575</v>
      </c>
      <c r="AV28" s="904"/>
      <c r="AW28" s="904"/>
      <c r="AX28" s="904"/>
      <c r="AY28" s="904"/>
      <c r="AZ28" s="905" t="s">
        <v>576</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15">
      <c r="A29" s="268">
        <v>2</v>
      </c>
      <c r="B29" s="841" t="s">
        <v>401</v>
      </c>
      <c r="C29" s="842"/>
      <c r="D29" s="842"/>
      <c r="E29" s="842"/>
      <c r="F29" s="842"/>
      <c r="G29" s="842"/>
      <c r="H29" s="842"/>
      <c r="I29" s="842"/>
      <c r="J29" s="842"/>
      <c r="K29" s="842"/>
      <c r="L29" s="842"/>
      <c r="M29" s="842"/>
      <c r="N29" s="842"/>
      <c r="O29" s="842"/>
      <c r="P29" s="843"/>
      <c r="Q29" s="844">
        <v>1160</v>
      </c>
      <c r="R29" s="845"/>
      <c r="S29" s="845"/>
      <c r="T29" s="845"/>
      <c r="U29" s="845"/>
      <c r="V29" s="845">
        <v>1101</v>
      </c>
      <c r="W29" s="845"/>
      <c r="X29" s="845"/>
      <c r="Y29" s="845"/>
      <c r="Z29" s="845"/>
      <c r="AA29" s="845">
        <v>59</v>
      </c>
      <c r="AB29" s="845"/>
      <c r="AC29" s="845"/>
      <c r="AD29" s="845"/>
      <c r="AE29" s="846"/>
      <c r="AF29" s="847">
        <v>59</v>
      </c>
      <c r="AG29" s="848"/>
      <c r="AH29" s="848"/>
      <c r="AI29" s="848"/>
      <c r="AJ29" s="849"/>
      <c r="AK29" s="916">
        <v>178</v>
      </c>
      <c r="AL29" s="917"/>
      <c r="AM29" s="917"/>
      <c r="AN29" s="917"/>
      <c r="AO29" s="917"/>
      <c r="AP29" s="917" t="s">
        <v>512</v>
      </c>
      <c r="AQ29" s="917"/>
      <c r="AR29" s="917"/>
      <c r="AS29" s="917"/>
      <c r="AT29" s="917"/>
      <c r="AU29" s="917" t="s">
        <v>512</v>
      </c>
      <c r="AV29" s="917"/>
      <c r="AW29" s="917"/>
      <c r="AX29" s="917"/>
      <c r="AY29" s="917"/>
      <c r="AZ29" s="918" t="s">
        <v>512</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15">
      <c r="A30" s="268">
        <v>3</v>
      </c>
      <c r="B30" s="841" t="s">
        <v>402</v>
      </c>
      <c r="C30" s="842"/>
      <c r="D30" s="842"/>
      <c r="E30" s="842"/>
      <c r="F30" s="842"/>
      <c r="G30" s="842"/>
      <c r="H30" s="842"/>
      <c r="I30" s="842"/>
      <c r="J30" s="842"/>
      <c r="K30" s="842"/>
      <c r="L30" s="842"/>
      <c r="M30" s="842"/>
      <c r="N30" s="842"/>
      <c r="O30" s="842"/>
      <c r="P30" s="843"/>
      <c r="Q30" s="844">
        <v>116</v>
      </c>
      <c r="R30" s="845"/>
      <c r="S30" s="845"/>
      <c r="T30" s="845"/>
      <c r="U30" s="845"/>
      <c r="V30" s="845">
        <v>114</v>
      </c>
      <c r="W30" s="845"/>
      <c r="X30" s="845"/>
      <c r="Y30" s="845"/>
      <c r="Z30" s="845"/>
      <c r="AA30" s="845">
        <v>2</v>
      </c>
      <c r="AB30" s="845"/>
      <c r="AC30" s="845"/>
      <c r="AD30" s="845"/>
      <c r="AE30" s="846"/>
      <c r="AF30" s="847">
        <v>2</v>
      </c>
      <c r="AG30" s="848"/>
      <c r="AH30" s="848"/>
      <c r="AI30" s="848"/>
      <c r="AJ30" s="849"/>
      <c r="AK30" s="916">
        <v>37</v>
      </c>
      <c r="AL30" s="917"/>
      <c r="AM30" s="917"/>
      <c r="AN30" s="917"/>
      <c r="AO30" s="917"/>
      <c r="AP30" s="917" t="s">
        <v>512</v>
      </c>
      <c r="AQ30" s="917"/>
      <c r="AR30" s="917"/>
      <c r="AS30" s="917"/>
      <c r="AT30" s="917"/>
      <c r="AU30" s="917" t="s">
        <v>512</v>
      </c>
      <c r="AV30" s="917"/>
      <c r="AW30" s="917"/>
      <c r="AX30" s="917"/>
      <c r="AY30" s="917"/>
      <c r="AZ30" s="918" t="s">
        <v>512</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15">
      <c r="A31" s="268">
        <v>4</v>
      </c>
      <c r="B31" s="841" t="s">
        <v>403</v>
      </c>
      <c r="C31" s="842"/>
      <c r="D31" s="842"/>
      <c r="E31" s="842"/>
      <c r="F31" s="842"/>
      <c r="G31" s="842"/>
      <c r="H31" s="842"/>
      <c r="I31" s="842"/>
      <c r="J31" s="842"/>
      <c r="K31" s="842"/>
      <c r="L31" s="842"/>
      <c r="M31" s="842"/>
      <c r="N31" s="842"/>
      <c r="O31" s="842"/>
      <c r="P31" s="843"/>
      <c r="Q31" s="844">
        <v>3</v>
      </c>
      <c r="R31" s="845"/>
      <c r="S31" s="845"/>
      <c r="T31" s="845"/>
      <c r="U31" s="845"/>
      <c r="V31" s="845">
        <v>3</v>
      </c>
      <c r="W31" s="845"/>
      <c r="X31" s="845"/>
      <c r="Y31" s="845"/>
      <c r="Z31" s="845"/>
      <c r="AA31" s="845">
        <v>0</v>
      </c>
      <c r="AB31" s="845"/>
      <c r="AC31" s="845"/>
      <c r="AD31" s="845"/>
      <c r="AE31" s="846"/>
      <c r="AF31" s="847">
        <v>0</v>
      </c>
      <c r="AG31" s="848"/>
      <c r="AH31" s="848"/>
      <c r="AI31" s="848"/>
      <c r="AJ31" s="849"/>
      <c r="AK31" s="916" t="s">
        <v>575</v>
      </c>
      <c r="AL31" s="917"/>
      <c r="AM31" s="917"/>
      <c r="AN31" s="917"/>
      <c r="AO31" s="917"/>
      <c r="AP31" s="917" t="s">
        <v>512</v>
      </c>
      <c r="AQ31" s="917"/>
      <c r="AR31" s="917"/>
      <c r="AS31" s="917"/>
      <c r="AT31" s="917"/>
      <c r="AU31" s="917" t="s">
        <v>512</v>
      </c>
      <c r="AV31" s="917"/>
      <c r="AW31" s="917"/>
      <c r="AX31" s="917"/>
      <c r="AY31" s="917"/>
      <c r="AZ31" s="918" t="s">
        <v>512</v>
      </c>
      <c r="BA31" s="918"/>
      <c r="BB31" s="918"/>
      <c r="BC31" s="918"/>
      <c r="BD31" s="918"/>
      <c r="BE31" s="914"/>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15">
      <c r="A32" s="268">
        <v>5</v>
      </c>
      <c r="B32" s="841" t="s">
        <v>404</v>
      </c>
      <c r="C32" s="842"/>
      <c r="D32" s="842"/>
      <c r="E32" s="842"/>
      <c r="F32" s="842"/>
      <c r="G32" s="842"/>
      <c r="H32" s="842"/>
      <c r="I32" s="842"/>
      <c r="J32" s="842"/>
      <c r="K32" s="842"/>
      <c r="L32" s="842"/>
      <c r="M32" s="842"/>
      <c r="N32" s="842"/>
      <c r="O32" s="842"/>
      <c r="P32" s="843"/>
      <c r="Q32" s="844">
        <v>227</v>
      </c>
      <c r="R32" s="845"/>
      <c r="S32" s="845"/>
      <c r="T32" s="845"/>
      <c r="U32" s="845"/>
      <c r="V32" s="845">
        <v>228</v>
      </c>
      <c r="W32" s="845"/>
      <c r="X32" s="845"/>
      <c r="Y32" s="845"/>
      <c r="Z32" s="845"/>
      <c r="AA32" s="845">
        <v>-1</v>
      </c>
      <c r="AB32" s="845"/>
      <c r="AC32" s="845"/>
      <c r="AD32" s="845"/>
      <c r="AE32" s="846"/>
      <c r="AF32" s="847">
        <v>300</v>
      </c>
      <c r="AG32" s="848"/>
      <c r="AH32" s="848"/>
      <c r="AI32" s="848"/>
      <c r="AJ32" s="849"/>
      <c r="AK32" s="916">
        <v>9</v>
      </c>
      <c r="AL32" s="917"/>
      <c r="AM32" s="917"/>
      <c r="AN32" s="917"/>
      <c r="AO32" s="917"/>
      <c r="AP32" s="917">
        <v>839</v>
      </c>
      <c r="AQ32" s="917"/>
      <c r="AR32" s="917"/>
      <c r="AS32" s="917"/>
      <c r="AT32" s="917"/>
      <c r="AU32" s="917">
        <v>92</v>
      </c>
      <c r="AV32" s="917"/>
      <c r="AW32" s="917"/>
      <c r="AX32" s="917"/>
      <c r="AY32" s="917"/>
      <c r="AZ32" s="918" t="s">
        <v>576</v>
      </c>
      <c r="BA32" s="918"/>
      <c r="BB32" s="918"/>
      <c r="BC32" s="918"/>
      <c r="BD32" s="918"/>
      <c r="BE32" s="914" t="s">
        <v>405</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15">
      <c r="A33" s="268">
        <v>6</v>
      </c>
      <c r="B33" s="841" t="s">
        <v>406</v>
      </c>
      <c r="C33" s="842"/>
      <c r="D33" s="842"/>
      <c r="E33" s="842"/>
      <c r="F33" s="842"/>
      <c r="G33" s="842"/>
      <c r="H33" s="842"/>
      <c r="I33" s="842"/>
      <c r="J33" s="842"/>
      <c r="K33" s="842"/>
      <c r="L33" s="842"/>
      <c r="M33" s="842"/>
      <c r="N33" s="842"/>
      <c r="O33" s="842"/>
      <c r="P33" s="843"/>
      <c r="Q33" s="844">
        <v>254</v>
      </c>
      <c r="R33" s="845"/>
      <c r="S33" s="845"/>
      <c r="T33" s="845"/>
      <c r="U33" s="845"/>
      <c r="V33" s="845">
        <v>247</v>
      </c>
      <c r="W33" s="845"/>
      <c r="X33" s="845"/>
      <c r="Y33" s="845"/>
      <c r="Z33" s="845"/>
      <c r="AA33" s="845">
        <v>7</v>
      </c>
      <c r="AB33" s="845"/>
      <c r="AC33" s="845"/>
      <c r="AD33" s="845"/>
      <c r="AE33" s="846"/>
      <c r="AF33" s="847">
        <v>27</v>
      </c>
      <c r="AG33" s="848"/>
      <c r="AH33" s="848"/>
      <c r="AI33" s="848"/>
      <c r="AJ33" s="849"/>
      <c r="AK33" s="916">
        <v>169</v>
      </c>
      <c r="AL33" s="917"/>
      <c r="AM33" s="917"/>
      <c r="AN33" s="917"/>
      <c r="AO33" s="917"/>
      <c r="AP33" s="917">
        <v>1447</v>
      </c>
      <c r="AQ33" s="917"/>
      <c r="AR33" s="917"/>
      <c r="AS33" s="917"/>
      <c r="AT33" s="917"/>
      <c r="AU33" s="917">
        <v>1425</v>
      </c>
      <c r="AV33" s="917"/>
      <c r="AW33" s="917"/>
      <c r="AX33" s="917"/>
      <c r="AY33" s="917"/>
      <c r="AZ33" s="918" t="s">
        <v>575</v>
      </c>
      <c r="BA33" s="918"/>
      <c r="BB33" s="918"/>
      <c r="BC33" s="918"/>
      <c r="BD33" s="918"/>
      <c r="BE33" s="914" t="s">
        <v>407</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15">
      <c r="A34" s="268">
        <v>7</v>
      </c>
      <c r="B34" s="841" t="s">
        <v>408</v>
      </c>
      <c r="C34" s="842"/>
      <c r="D34" s="842"/>
      <c r="E34" s="842"/>
      <c r="F34" s="842"/>
      <c r="G34" s="842"/>
      <c r="H34" s="842"/>
      <c r="I34" s="842"/>
      <c r="J34" s="842"/>
      <c r="K34" s="842"/>
      <c r="L34" s="842"/>
      <c r="M34" s="842"/>
      <c r="N34" s="842"/>
      <c r="O34" s="842"/>
      <c r="P34" s="843"/>
      <c r="Q34" s="844">
        <v>50</v>
      </c>
      <c r="R34" s="845"/>
      <c r="S34" s="845"/>
      <c r="T34" s="845"/>
      <c r="U34" s="845"/>
      <c r="V34" s="845">
        <v>48</v>
      </c>
      <c r="W34" s="845"/>
      <c r="X34" s="845"/>
      <c r="Y34" s="845"/>
      <c r="Z34" s="845"/>
      <c r="AA34" s="845">
        <v>2</v>
      </c>
      <c r="AB34" s="845"/>
      <c r="AC34" s="845"/>
      <c r="AD34" s="845"/>
      <c r="AE34" s="846"/>
      <c r="AF34" s="847">
        <v>2</v>
      </c>
      <c r="AG34" s="848"/>
      <c r="AH34" s="848"/>
      <c r="AI34" s="848"/>
      <c r="AJ34" s="849"/>
      <c r="AK34" s="916">
        <v>37</v>
      </c>
      <c r="AL34" s="917"/>
      <c r="AM34" s="917"/>
      <c r="AN34" s="917"/>
      <c r="AO34" s="917"/>
      <c r="AP34" s="917">
        <v>175</v>
      </c>
      <c r="AQ34" s="917"/>
      <c r="AR34" s="917"/>
      <c r="AS34" s="917"/>
      <c r="AT34" s="917"/>
      <c r="AU34" s="917">
        <v>175</v>
      </c>
      <c r="AV34" s="917"/>
      <c r="AW34" s="917"/>
      <c r="AX34" s="917"/>
      <c r="AY34" s="917"/>
      <c r="AZ34" s="918" t="s">
        <v>576</v>
      </c>
      <c r="BA34" s="918"/>
      <c r="BB34" s="918"/>
      <c r="BC34" s="918"/>
      <c r="BD34" s="918"/>
      <c r="BE34" s="914" t="s">
        <v>409</v>
      </c>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15">
      <c r="A35" s="268">
        <v>8</v>
      </c>
      <c r="B35" s="841" t="s">
        <v>410</v>
      </c>
      <c r="C35" s="842"/>
      <c r="D35" s="842"/>
      <c r="E35" s="842"/>
      <c r="F35" s="842"/>
      <c r="G35" s="842"/>
      <c r="H35" s="842"/>
      <c r="I35" s="842"/>
      <c r="J35" s="842"/>
      <c r="K35" s="842"/>
      <c r="L35" s="842"/>
      <c r="M35" s="842"/>
      <c r="N35" s="842"/>
      <c r="O35" s="842"/>
      <c r="P35" s="843"/>
      <c r="Q35" s="844">
        <v>11</v>
      </c>
      <c r="R35" s="845"/>
      <c r="S35" s="845"/>
      <c r="T35" s="845"/>
      <c r="U35" s="845"/>
      <c r="V35" s="845">
        <v>10</v>
      </c>
      <c r="W35" s="845"/>
      <c r="X35" s="845"/>
      <c r="Y35" s="845"/>
      <c r="Z35" s="845"/>
      <c r="AA35" s="845">
        <v>1</v>
      </c>
      <c r="AB35" s="845"/>
      <c r="AC35" s="845"/>
      <c r="AD35" s="845"/>
      <c r="AE35" s="846"/>
      <c r="AF35" s="847">
        <v>49</v>
      </c>
      <c r="AG35" s="848"/>
      <c r="AH35" s="848"/>
      <c r="AI35" s="848"/>
      <c r="AJ35" s="849"/>
      <c r="AK35" s="916" t="s">
        <v>575</v>
      </c>
      <c r="AL35" s="917"/>
      <c r="AM35" s="917"/>
      <c r="AN35" s="917"/>
      <c r="AO35" s="917"/>
      <c r="AP35" s="917" t="s">
        <v>576</v>
      </c>
      <c r="AQ35" s="917"/>
      <c r="AR35" s="917"/>
      <c r="AS35" s="917"/>
      <c r="AT35" s="917"/>
      <c r="AU35" s="917" t="s">
        <v>575</v>
      </c>
      <c r="AV35" s="917"/>
      <c r="AW35" s="917"/>
      <c r="AX35" s="917"/>
      <c r="AY35" s="917"/>
      <c r="AZ35" s="918" t="s">
        <v>575</v>
      </c>
      <c r="BA35" s="918"/>
      <c r="BB35" s="918"/>
      <c r="BC35" s="918"/>
      <c r="BD35" s="918"/>
      <c r="BE35" s="914" t="s">
        <v>407</v>
      </c>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15">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15">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15">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411</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
      <c r="A63" s="266" t="s">
        <v>388</v>
      </c>
      <c r="B63" s="876" t="s">
        <v>412</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483</v>
      </c>
      <c r="AG63" s="928"/>
      <c r="AH63" s="928"/>
      <c r="AI63" s="928"/>
      <c r="AJ63" s="929"/>
      <c r="AK63" s="930"/>
      <c r="AL63" s="925"/>
      <c r="AM63" s="925"/>
      <c r="AN63" s="925"/>
      <c r="AO63" s="925"/>
      <c r="AP63" s="928">
        <v>2461</v>
      </c>
      <c r="AQ63" s="928"/>
      <c r="AR63" s="928"/>
      <c r="AS63" s="928"/>
      <c r="AT63" s="928"/>
      <c r="AU63" s="928">
        <v>1693</v>
      </c>
      <c r="AV63" s="928"/>
      <c r="AW63" s="928"/>
      <c r="AX63" s="928"/>
      <c r="AY63" s="928"/>
      <c r="AZ63" s="932"/>
      <c r="BA63" s="932"/>
      <c r="BB63" s="932"/>
      <c r="BC63" s="932"/>
      <c r="BD63" s="932"/>
      <c r="BE63" s="933"/>
      <c r="BF63" s="933"/>
      <c r="BG63" s="933"/>
      <c r="BH63" s="933"/>
      <c r="BI63" s="934"/>
      <c r="BJ63" s="935" t="s">
        <v>127</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
      <c r="A65" s="254" t="s">
        <v>413</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15">
      <c r="A66" s="826" t="s">
        <v>414</v>
      </c>
      <c r="B66" s="827"/>
      <c r="C66" s="827"/>
      <c r="D66" s="827"/>
      <c r="E66" s="827"/>
      <c r="F66" s="827"/>
      <c r="G66" s="827"/>
      <c r="H66" s="827"/>
      <c r="I66" s="827"/>
      <c r="J66" s="827"/>
      <c r="K66" s="827"/>
      <c r="L66" s="827"/>
      <c r="M66" s="827"/>
      <c r="N66" s="827"/>
      <c r="O66" s="827"/>
      <c r="P66" s="828"/>
      <c r="Q66" s="803" t="s">
        <v>415</v>
      </c>
      <c r="R66" s="804"/>
      <c r="S66" s="804"/>
      <c r="T66" s="804"/>
      <c r="U66" s="805"/>
      <c r="V66" s="803" t="s">
        <v>393</v>
      </c>
      <c r="W66" s="804"/>
      <c r="X66" s="804"/>
      <c r="Y66" s="804"/>
      <c r="Z66" s="805"/>
      <c r="AA66" s="803" t="s">
        <v>416</v>
      </c>
      <c r="AB66" s="804"/>
      <c r="AC66" s="804"/>
      <c r="AD66" s="804"/>
      <c r="AE66" s="805"/>
      <c r="AF66" s="938" t="s">
        <v>395</v>
      </c>
      <c r="AG66" s="899"/>
      <c r="AH66" s="899"/>
      <c r="AI66" s="899"/>
      <c r="AJ66" s="939"/>
      <c r="AK66" s="803" t="s">
        <v>417</v>
      </c>
      <c r="AL66" s="827"/>
      <c r="AM66" s="827"/>
      <c r="AN66" s="827"/>
      <c r="AO66" s="828"/>
      <c r="AP66" s="803" t="s">
        <v>397</v>
      </c>
      <c r="AQ66" s="804"/>
      <c r="AR66" s="804"/>
      <c r="AS66" s="804"/>
      <c r="AT66" s="805"/>
      <c r="AU66" s="803" t="s">
        <v>418</v>
      </c>
      <c r="AV66" s="804"/>
      <c r="AW66" s="804"/>
      <c r="AX66" s="804"/>
      <c r="AY66" s="805"/>
      <c r="AZ66" s="803" t="s">
        <v>376</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15">
      <c r="A68" s="260">
        <v>1</v>
      </c>
      <c r="B68" s="955" t="s">
        <v>577</v>
      </c>
      <c r="C68" s="956"/>
      <c r="D68" s="956"/>
      <c r="E68" s="956"/>
      <c r="F68" s="956"/>
      <c r="G68" s="956"/>
      <c r="H68" s="956"/>
      <c r="I68" s="956"/>
      <c r="J68" s="956"/>
      <c r="K68" s="956"/>
      <c r="L68" s="956"/>
      <c r="M68" s="956"/>
      <c r="N68" s="956"/>
      <c r="O68" s="956"/>
      <c r="P68" s="957"/>
      <c r="Q68" s="958">
        <v>2578</v>
      </c>
      <c r="R68" s="952"/>
      <c r="S68" s="952"/>
      <c r="T68" s="952"/>
      <c r="U68" s="952"/>
      <c r="V68" s="952">
        <v>2531</v>
      </c>
      <c r="W68" s="952"/>
      <c r="X68" s="952"/>
      <c r="Y68" s="952"/>
      <c r="Z68" s="952"/>
      <c r="AA68" s="952">
        <v>46</v>
      </c>
      <c r="AB68" s="952"/>
      <c r="AC68" s="952"/>
      <c r="AD68" s="952"/>
      <c r="AE68" s="952"/>
      <c r="AF68" s="952">
        <v>46</v>
      </c>
      <c r="AG68" s="952"/>
      <c r="AH68" s="952"/>
      <c r="AI68" s="952"/>
      <c r="AJ68" s="952"/>
      <c r="AK68" s="952">
        <v>5</v>
      </c>
      <c r="AL68" s="952"/>
      <c r="AM68" s="952"/>
      <c r="AN68" s="952"/>
      <c r="AO68" s="952"/>
      <c r="AP68" s="952">
        <v>1948</v>
      </c>
      <c r="AQ68" s="952"/>
      <c r="AR68" s="952"/>
      <c r="AS68" s="952"/>
      <c r="AT68" s="952"/>
      <c r="AU68" s="952">
        <v>120</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15">
      <c r="A69" s="263">
        <v>2</v>
      </c>
      <c r="B69" s="959" t="s">
        <v>578</v>
      </c>
      <c r="C69" s="960"/>
      <c r="D69" s="960"/>
      <c r="E69" s="960"/>
      <c r="F69" s="960"/>
      <c r="G69" s="960"/>
      <c r="H69" s="960"/>
      <c r="I69" s="960"/>
      <c r="J69" s="960"/>
      <c r="K69" s="960"/>
      <c r="L69" s="960"/>
      <c r="M69" s="960"/>
      <c r="N69" s="960"/>
      <c r="O69" s="960"/>
      <c r="P69" s="961"/>
      <c r="Q69" s="962">
        <v>17</v>
      </c>
      <c r="R69" s="917"/>
      <c r="S69" s="917"/>
      <c r="T69" s="917"/>
      <c r="U69" s="917"/>
      <c r="V69" s="917">
        <v>17</v>
      </c>
      <c r="W69" s="917"/>
      <c r="X69" s="917"/>
      <c r="Y69" s="917"/>
      <c r="Z69" s="917"/>
      <c r="AA69" s="917">
        <v>0</v>
      </c>
      <c r="AB69" s="917"/>
      <c r="AC69" s="917"/>
      <c r="AD69" s="917"/>
      <c r="AE69" s="917"/>
      <c r="AF69" s="917">
        <v>1</v>
      </c>
      <c r="AG69" s="917"/>
      <c r="AH69" s="917"/>
      <c r="AI69" s="917"/>
      <c r="AJ69" s="917"/>
      <c r="AK69" s="917">
        <v>6</v>
      </c>
      <c r="AL69" s="917"/>
      <c r="AM69" s="917"/>
      <c r="AN69" s="917"/>
      <c r="AO69" s="917"/>
      <c r="AP69" s="917" t="s">
        <v>575</v>
      </c>
      <c r="AQ69" s="917"/>
      <c r="AR69" s="917"/>
      <c r="AS69" s="917"/>
      <c r="AT69" s="917"/>
      <c r="AU69" s="917" t="s">
        <v>576</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15">
      <c r="A70" s="263">
        <v>3</v>
      </c>
      <c r="B70" s="959" t="s">
        <v>579</v>
      </c>
      <c r="C70" s="960"/>
      <c r="D70" s="960"/>
      <c r="E70" s="960"/>
      <c r="F70" s="960"/>
      <c r="G70" s="960"/>
      <c r="H70" s="960"/>
      <c r="I70" s="960"/>
      <c r="J70" s="960"/>
      <c r="K70" s="960"/>
      <c r="L70" s="960"/>
      <c r="M70" s="960"/>
      <c r="N70" s="960"/>
      <c r="O70" s="960"/>
      <c r="P70" s="961"/>
      <c r="Q70" s="962">
        <v>1109</v>
      </c>
      <c r="R70" s="917"/>
      <c r="S70" s="917"/>
      <c r="T70" s="917"/>
      <c r="U70" s="917"/>
      <c r="V70" s="917">
        <v>1105</v>
      </c>
      <c r="W70" s="917"/>
      <c r="X70" s="917"/>
      <c r="Y70" s="917"/>
      <c r="Z70" s="917"/>
      <c r="AA70" s="917">
        <v>4</v>
      </c>
      <c r="AB70" s="917"/>
      <c r="AC70" s="917"/>
      <c r="AD70" s="917"/>
      <c r="AE70" s="917"/>
      <c r="AF70" s="917">
        <v>4</v>
      </c>
      <c r="AG70" s="917"/>
      <c r="AH70" s="917"/>
      <c r="AI70" s="917"/>
      <c r="AJ70" s="917"/>
      <c r="AK70" s="917" t="s">
        <v>576</v>
      </c>
      <c r="AL70" s="917"/>
      <c r="AM70" s="917"/>
      <c r="AN70" s="917"/>
      <c r="AO70" s="917"/>
      <c r="AP70" s="917" t="s">
        <v>576</v>
      </c>
      <c r="AQ70" s="917"/>
      <c r="AR70" s="917"/>
      <c r="AS70" s="917"/>
      <c r="AT70" s="917"/>
      <c r="AU70" s="917" t="s">
        <v>575</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15">
      <c r="A71" s="263">
        <v>4</v>
      </c>
      <c r="B71" s="959" t="s">
        <v>580</v>
      </c>
      <c r="C71" s="960"/>
      <c r="D71" s="960"/>
      <c r="E71" s="960"/>
      <c r="F71" s="960"/>
      <c r="G71" s="960"/>
      <c r="H71" s="960"/>
      <c r="I71" s="960"/>
      <c r="J71" s="960"/>
      <c r="K71" s="960"/>
      <c r="L71" s="960"/>
      <c r="M71" s="960"/>
      <c r="N71" s="960"/>
      <c r="O71" s="960"/>
      <c r="P71" s="961"/>
      <c r="Q71" s="962">
        <v>86</v>
      </c>
      <c r="R71" s="917"/>
      <c r="S71" s="917"/>
      <c r="T71" s="917"/>
      <c r="U71" s="917"/>
      <c r="V71" s="917">
        <v>70</v>
      </c>
      <c r="W71" s="917"/>
      <c r="X71" s="917"/>
      <c r="Y71" s="917"/>
      <c r="Z71" s="917"/>
      <c r="AA71" s="917">
        <v>17</v>
      </c>
      <c r="AB71" s="917"/>
      <c r="AC71" s="917"/>
      <c r="AD71" s="917"/>
      <c r="AE71" s="917"/>
      <c r="AF71" s="917">
        <v>17</v>
      </c>
      <c r="AG71" s="917"/>
      <c r="AH71" s="917"/>
      <c r="AI71" s="917"/>
      <c r="AJ71" s="917"/>
      <c r="AK71" s="917" t="s">
        <v>575</v>
      </c>
      <c r="AL71" s="917"/>
      <c r="AM71" s="917"/>
      <c r="AN71" s="917"/>
      <c r="AO71" s="917"/>
      <c r="AP71" s="917" t="s">
        <v>575</v>
      </c>
      <c r="AQ71" s="917"/>
      <c r="AR71" s="917"/>
      <c r="AS71" s="917"/>
      <c r="AT71" s="917"/>
      <c r="AU71" s="917" t="s">
        <v>575</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15">
      <c r="A72" s="263">
        <v>5</v>
      </c>
      <c r="B72" s="959" t="s">
        <v>581</v>
      </c>
      <c r="C72" s="960"/>
      <c r="D72" s="960"/>
      <c r="E72" s="960"/>
      <c r="F72" s="960"/>
      <c r="G72" s="960"/>
      <c r="H72" s="960"/>
      <c r="I72" s="960"/>
      <c r="J72" s="960"/>
      <c r="K72" s="960"/>
      <c r="L72" s="960"/>
      <c r="M72" s="960"/>
      <c r="N72" s="960"/>
      <c r="O72" s="960"/>
      <c r="P72" s="961"/>
      <c r="Q72" s="962">
        <v>7102</v>
      </c>
      <c r="R72" s="917"/>
      <c r="S72" s="917"/>
      <c r="T72" s="917"/>
      <c r="U72" s="917"/>
      <c r="V72" s="917">
        <v>6921</v>
      </c>
      <c r="W72" s="917"/>
      <c r="X72" s="917"/>
      <c r="Y72" s="917"/>
      <c r="Z72" s="917"/>
      <c r="AA72" s="917">
        <v>181</v>
      </c>
      <c r="AB72" s="917"/>
      <c r="AC72" s="917"/>
      <c r="AD72" s="917"/>
      <c r="AE72" s="917"/>
      <c r="AF72" s="917">
        <v>181</v>
      </c>
      <c r="AG72" s="917"/>
      <c r="AH72" s="917"/>
      <c r="AI72" s="917"/>
      <c r="AJ72" s="917"/>
      <c r="AK72" s="917" t="s">
        <v>575</v>
      </c>
      <c r="AL72" s="917"/>
      <c r="AM72" s="917"/>
      <c r="AN72" s="917"/>
      <c r="AO72" s="917"/>
      <c r="AP72" s="917" t="s">
        <v>575</v>
      </c>
      <c r="AQ72" s="917"/>
      <c r="AR72" s="917"/>
      <c r="AS72" s="917"/>
      <c r="AT72" s="917"/>
      <c r="AU72" s="917" t="s">
        <v>576</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15">
      <c r="A73" s="263">
        <v>6</v>
      </c>
      <c r="B73" s="959" t="s">
        <v>582</v>
      </c>
      <c r="C73" s="960"/>
      <c r="D73" s="960"/>
      <c r="E73" s="960"/>
      <c r="F73" s="960"/>
      <c r="G73" s="960"/>
      <c r="H73" s="960"/>
      <c r="I73" s="960"/>
      <c r="J73" s="960"/>
      <c r="K73" s="960"/>
      <c r="L73" s="960"/>
      <c r="M73" s="960"/>
      <c r="N73" s="960"/>
      <c r="O73" s="960"/>
      <c r="P73" s="961"/>
      <c r="Q73" s="962">
        <v>342</v>
      </c>
      <c r="R73" s="917"/>
      <c r="S73" s="917"/>
      <c r="T73" s="917"/>
      <c r="U73" s="917"/>
      <c r="V73" s="917">
        <v>286</v>
      </c>
      <c r="W73" s="917"/>
      <c r="X73" s="917"/>
      <c r="Y73" s="917"/>
      <c r="Z73" s="917"/>
      <c r="AA73" s="917">
        <v>56</v>
      </c>
      <c r="AB73" s="917"/>
      <c r="AC73" s="917"/>
      <c r="AD73" s="917"/>
      <c r="AE73" s="917"/>
      <c r="AF73" s="917">
        <v>56</v>
      </c>
      <c r="AG73" s="917"/>
      <c r="AH73" s="917"/>
      <c r="AI73" s="917"/>
      <c r="AJ73" s="917"/>
      <c r="AK73" s="917" t="s">
        <v>575</v>
      </c>
      <c r="AL73" s="917"/>
      <c r="AM73" s="917"/>
      <c r="AN73" s="917"/>
      <c r="AO73" s="917"/>
      <c r="AP73" s="917" t="s">
        <v>575</v>
      </c>
      <c r="AQ73" s="917"/>
      <c r="AR73" s="917"/>
      <c r="AS73" s="917"/>
      <c r="AT73" s="917"/>
      <c r="AU73" s="917" t="s">
        <v>575</v>
      </c>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15">
      <c r="A74" s="263">
        <v>7</v>
      </c>
      <c r="B74" s="959" t="s">
        <v>583</v>
      </c>
      <c r="C74" s="960"/>
      <c r="D74" s="960"/>
      <c r="E74" s="960"/>
      <c r="F74" s="960"/>
      <c r="G74" s="960"/>
      <c r="H74" s="960"/>
      <c r="I74" s="960"/>
      <c r="J74" s="960"/>
      <c r="K74" s="960"/>
      <c r="L74" s="960"/>
      <c r="M74" s="960"/>
      <c r="N74" s="960"/>
      <c r="O74" s="960"/>
      <c r="P74" s="961"/>
      <c r="Q74" s="962">
        <v>157056</v>
      </c>
      <c r="R74" s="917"/>
      <c r="S74" s="917"/>
      <c r="T74" s="917"/>
      <c r="U74" s="917"/>
      <c r="V74" s="917">
        <v>149362</v>
      </c>
      <c r="W74" s="917"/>
      <c r="X74" s="917"/>
      <c r="Y74" s="917"/>
      <c r="Z74" s="917"/>
      <c r="AA74" s="917">
        <v>7694</v>
      </c>
      <c r="AB74" s="917"/>
      <c r="AC74" s="917"/>
      <c r="AD74" s="917"/>
      <c r="AE74" s="917"/>
      <c r="AF74" s="917">
        <v>7694</v>
      </c>
      <c r="AG74" s="917"/>
      <c r="AH74" s="917"/>
      <c r="AI74" s="917"/>
      <c r="AJ74" s="917"/>
      <c r="AK74" s="917">
        <v>1365</v>
      </c>
      <c r="AL74" s="917"/>
      <c r="AM74" s="917"/>
      <c r="AN74" s="917"/>
      <c r="AO74" s="917"/>
      <c r="AP74" s="917" t="s">
        <v>575</v>
      </c>
      <c r="AQ74" s="917"/>
      <c r="AR74" s="917"/>
      <c r="AS74" s="917"/>
      <c r="AT74" s="917"/>
      <c r="AU74" s="917" t="s">
        <v>575</v>
      </c>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15">
      <c r="A75" s="263">
        <v>8</v>
      </c>
      <c r="B75" s="959"/>
      <c r="C75" s="960"/>
      <c r="D75" s="960"/>
      <c r="E75" s="960"/>
      <c r="F75" s="960"/>
      <c r="G75" s="960"/>
      <c r="H75" s="960"/>
      <c r="I75" s="960"/>
      <c r="J75" s="960"/>
      <c r="K75" s="960"/>
      <c r="L75" s="960"/>
      <c r="M75" s="960"/>
      <c r="N75" s="960"/>
      <c r="O75" s="960"/>
      <c r="P75" s="961"/>
      <c r="Q75" s="965"/>
      <c r="R75" s="966"/>
      <c r="S75" s="966"/>
      <c r="T75" s="966"/>
      <c r="U75" s="916"/>
      <c r="V75" s="967"/>
      <c r="W75" s="966"/>
      <c r="X75" s="966"/>
      <c r="Y75" s="966"/>
      <c r="Z75" s="916"/>
      <c r="AA75" s="967"/>
      <c r="AB75" s="966"/>
      <c r="AC75" s="966"/>
      <c r="AD75" s="966"/>
      <c r="AE75" s="916"/>
      <c r="AF75" s="967"/>
      <c r="AG75" s="966"/>
      <c r="AH75" s="966"/>
      <c r="AI75" s="966"/>
      <c r="AJ75" s="916"/>
      <c r="AK75" s="967"/>
      <c r="AL75" s="966"/>
      <c r="AM75" s="966"/>
      <c r="AN75" s="966"/>
      <c r="AO75" s="916"/>
      <c r="AP75" s="967"/>
      <c r="AQ75" s="966"/>
      <c r="AR75" s="966"/>
      <c r="AS75" s="966"/>
      <c r="AT75" s="916"/>
      <c r="AU75" s="967"/>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15">
      <c r="A76" s="263">
        <v>9</v>
      </c>
      <c r="B76" s="959"/>
      <c r="C76" s="960"/>
      <c r="D76" s="960"/>
      <c r="E76" s="960"/>
      <c r="F76" s="960"/>
      <c r="G76" s="960"/>
      <c r="H76" s="960"/>
      <c r="I76" s="960"/>
      <c r="J76" s="960"/>
      <c r="K76" s="960"/>
      <c r="L76" s="960"/>
      <c r="M76" s="960"/>
      <c r="N76" s="960"/>
      <c r="O76" s="960"/>
      <c r="P76" s="961"/>
      <c r="Q76" s="965"/>
      <c r="R76" s="966"/>
      <c r="S76" s="966"/>
      <c r="T76" s="966"/>
      <c r="U76" s="916"/>
      <c r="V76" s="967"/>
      <c r="W76" s="966"/>
      <c r="X76" s="966"/>
      <c r="Y76" s="966"/>
      <c r="Z76" s="916"/>
      <c r="AA76" s="967"/>
      <c r="AB76" s="966"/>
      <c r="AC76" s="966"/>
      <c r="AD76" s="966"/>
      <c r="AE76" s="916"/>
      <c r="AF76" s="967"/>
      <c r="AG76" s="966"/>
      <c r="AH76" s="966"/>
      <c r="AI76" s="966"/>
      <c r="AJ76" s="916"/>
      <c r="AK76" s="967"/>
      <c r="AL76" s="966"/>
      <c r="AM76" s="966"/>
      <c r="AN76" s="966"/>
      <c r="AO76" s="916"/>
      <c r="AP76" s="967"/>
      <c r="AQ76" s="966"/>
      <c r="AR76" s="966"/>
      <c r="AS76" s="966"/>
      <c r="AT76" s="916"/>
      <c r="AU76" s="967"/>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15">
      <c r="A77" s="263">
        <v>10</v>
      </c>
      <c r="B77" s="959"/>
      <c r="C77" s="960"/>
      <c r="D77" s="960"/>
      <c r="E77" s="960"/>
      <c r="F77" s="960"/>
      <c r="G77" s="960"/>
      <c r="H77" s="960"/>
      <c r="I77" s="960"/>
      <c r="J77" s="960"/>
      <c r="K77" s="960"/>
      <c r="L77" s="960"/>
      <c r="M77" s="960"/>
      <c r="N77" s="960"/>
      <c r="O77" s="960"/>
      <c r="P77" s="961"/>
      <c r="Q77" s="965"/>
      <c r="R77" s="966"/>
      <c r="S77" s="966"/>
      <c r="T77" s="966"/>
      <c r="U77" s="916"/>
      <c r="V77" s="967"/>
      <c r="W77" s="966"/>
      <c r="X77" s="966"/>
      <c r="Y77" s="966"/>
      <c r="Z77" s="916"/>
      <c r="AA77" s="967"/>
      <c r="AB77" s="966"/>
      <c r="AC77" s="966"/>
      <c r="AD77" s="966"/>
      <c r="AE77" s="916"/>
      <c r="AF77" s="967"/>
      <c r="AG77" s="966"/>
      <c r="AH77" s="966"/>
      <c r="AI77" s="966"/>
      <c r="AJ77" s="916"/>
      <c r="AK77" s="967"/>
      <c r="AL77" s="966"/>
      <c r="AM77" s="966"/>
      <c r="AN77" s="966"/>
      <c r="AO77" s="916"/>
      <c r="AP77" s="967"/>
      <c r="AQ77" s="966"/>
      <c r="AR77" s="966"/>
      <c r="AS77" s="966"/>
      <c r="AT77" s="916"/>
      <c r="AU77" s="967"/>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15">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15">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15">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15">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15">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15">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15">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15">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15">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15">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
      <c r="A88" s="266" t="s">
        <v>388</v>
      </c>
      <c r="B88" s="876" t="s">
        <v>419</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7999</v>
      </c>
      <c r="AG88" s="928"/>
      <c r="AH88" s="928"/>
      <c r="AI88" s="928"/>
      <c r="AJ88" s="928"/>
      <c r="AK88" s="925"/>
      <c r="AL88" s="925"/>
      <c r="AM88" s="925"/>
      <c r="AN88" s="925"/>
      <c r="AO88" s="925"/>
      <c r="AP88" s="928">
        <v>1948</v>
      </c>
      <c r="AQ88" s="928"/>
      <c r="AR88" s="928"/>
      <c r="AS88" s="928"/>
      <c r="AT88" s="928"/>
      <c r="AU88" s="928">
        <v>120</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388</v>
      </c>
      <c r="BR102" s="876" t="s">
        <v>420</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v>20</v>
      </c>
      <c r="CS102" s="936"/>
      <c r="CT102" s="936"/>
      <c r="CU102" s="936"/>
      <c r="CV102" s="979"/>
      <c r="CW102" s="978"/>
      <c r="CX102" s="936"/>
      <c r="CY102" s="936"/>
      <c r="CZ102" s="936"/>
      <c r="DA102" s="979"/>
      <c r="DB102" s="978"/>
      <c r="DC102" s="936"/>
      <c r="DD102" s="936"/>
      <c r="DE102" s="936"/>
      <c r="DF102" s="979"/>
      <c r="DG102" s="978"/>
      <c r="DH102" s="936"/>
      <c r="DI102" s="936"/>
      <c r="DJ102" s="936"/>
      <c r="DK102" s="979"/>
      <c r="DL102" s="978"/>
      <c r="DM102" s="936"/>
      <c r="DN102" s="936"/>
      <c r="DO102" s="936"/>
      <c r="DP102" s="979"/>
      <c r="DQ102" s="978"/>
      <c r="DR102" s="936"/>
      <c r="DS102" s="936"/>
      <c r="DT102" s="936"/>
      <c r="DU102" s="979"/>
      <c r="DV102" s="1002"/>
      <c r="DW102" s="1003"/>
      <c r="DX102" s="1003"/>
      <c r="DY102" s="1003"/>
      <c r="DZ102" s="1004"/>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421</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422</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423</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424</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07" t="s">
        <v>425</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426</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15">
      <c r="A109" s="1000" t="s">
        <v>427</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428</v>
      </c>
      <c r="AB109" s="981"/>
      <c r="AC109" s="981"/>
      <c r="AD109" s="981"/>
      <c r="AE109" s="982"/>
      <c r="AF109" s="980" t="s">
        <v>429</v>
      </c>
      <c r="AG109" s="981"/>
      <c r="AH109" s="981"/>
      <c r="AI109" s="981"/>
      <c r="AJ109" s="982"/>
      <c r="AK109" s="980" t="s">
        <v>304</v>
      </c>
      <c r="AL109" s="981"/>
      <c r="AM109" s="981"/>
      <c r="AN109" s="981"/>
      <c r="AO109" s="982"/>
      <c r="AP109" s="980" t="s">
        <v>430</v>
      </c>
      <c r="AQ109" s="981"/>
      <c r="AR109" s="981"/>
      <c r="AS109" s="981"/>
      <c r="AT109" s="983"/>
      <c r="AU109" s="1000" t="s">
        <v>427</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428</v>
      </c>
      <c r="BR109" s="981"/>
      <c r="BS109" s="981"/>
      <c r="BT109" s="981"/>
      <c r="BU109" s="982"/>
      <c r="BV109" s="980" t="s">
        <v>429</v>
      </c>
      <c r="BW109" s="981"/>
      <c r="BX109" s="981"/>
      <c r="BY109" s="981"/>
      <c r="BZ109" s="982"/>
      <c r="CA109" s="980" t="s">
        <v>304</v>
      </c>
      <c r="CB109" s="981"/>
      <c r="CC109" s="981"/>
      <c r="CD109" s="981"/>
      <c r="CE109" s="982"/>
      <c r="CF109" s="1001" t="s">
        <v>430</v>
      </c>
      <c r="CG109" s="1001"/>
      <c r="CH109" s="1001"/>
      <c r="CI109" s="1001"/>
      <c r="CJ109" s="1001"/>
      <c r="CK109" s="980" t="s">
        <v>431</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428</v>
      </c>
      <c r="DH109" s="981"/>
      <c r="DI109" s="981"/>
      <c r="DJ109" s="981"/>
      <c r="DK109" s="982"/>
      <c r="DL109" s="980" t="s">
        <v>429</v>
      </c>
      <c r="DM109" s="981"/>
      <c r="DN109" s="981"/>
      <c r="DO109" s="981"/>
      <c r="DP109" s="982"/>
      <c r="DQ109" s="980" t="s">
        <v>304</v>
      </c>
      <c r="DR109" s="981"/>
      <c r="DS109" s="981"/>
      <c r="DT109" s="981"/>
      <c r="DU109" s="982"/>
      <c r="DV109" s="980" t="s">
        <v>430</v>
      </c>
      <c r="DW109" s="981"/>
      <c r="DX109" s="981"/>
      <c r="DY109" s="981"/>
      <c r="DZ109" s="983"/>
    </row>
    <row r="110" spans="1:131" s="248" customFormat="1" ht="26.25" customHeight="1" x14ac:dyDescent="0.15">
      <c r="A110" s="984" t="s">
        <v>432</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463370</v>
      </c>
      <c r="AB110" s="988"/>
      <c r="AC110" s="988"/>
      <c r="AD110" s="988"/>
      <c r="AE110" s="989"/>
      <c r="AF110" s="990">
        <v>483193</v>
      </c>
      <c r="AG110" s="988"/>
      <c r="AH110" s="988"/>
      <c r="AI110" s="988"/>
      <c r="AJ110" s="989"/>
      <c r="AK110" s="990">
        <v>580585</v>
      </c>
      <c r="AL110" s="988"/>
      <c r="AM110" s="988"/>
      <c r="AN110" s="988"/>
      <c r="AO110" s="989"/>
      <c r="AP110" s="991">
        <v>20.5</v>
      </c>
      <c r="AQ110" s="992"/>
      <c r="AR110" s="992"/>
      <c r="AS110" s="992"/>
      <c r="AT110" s="993"/>
      <c r="AU110" s="994" t="s">
        <v>72</v>
      </c>
      <c r="AV110" s="995"/>
      <c r="AW110" s="995"/>
      <c r="AX110" s="995"/>
      <c r="AY110" s="995"/>
      <c r="AZ110" s="1036" t="s">
        <v>433</v>
      </c>
      <c r="BA110" s="985"/>
      <c r="BB110" s="985"/>
      <c r="BC110" s="985"/>
      <c r="BD110" s="985"/>
      <c r="BE110" s="985"/>
      <c r="BF110" s="985"/>
      <c r="BG110" s="985"/>
      <c r="BH110" s="985"/>
      <c r="BI110" s="985"/>
      <c r="BJ110" s="985"/>
      <c r="BK110" s="985"/>
      <c r="BL110" s="985"/>
      <c r="BM110" s="985"/>
      <c r="BN110" s="985"/>
      <c r="BO110" s="985"/>
      <c r="BP110" s="986"/>
      <c r="BQ110" s="1022">
        <v>5910705</v>
      </c>
      <c r="BR110" s="1023"/>
      <c r="BS110" s="1023"/>
      <c r="BT110" s="1023"/>
      <c r="BU110" s="1023"/>
      <c r="BV110" s="1023">
        <v>5978366</v>
      </c>
      <c r="BW110" s="1023"/>
      <c r="BX110" s="1023"/>
      <c r="BY110" s="1023"/>
      <c r="BZ110" s="1023"/>
      <c r="CA110" s="1023">
        <v>5815210</v>
      </c>
      <c r="CB110" s="1023"/>
      <c r="CC110" s="1023"/>
      <c r="CD110" s="1023"/>
      <c r="CE110" s="1023"/>
      <c r="CF110" s="1037">
        <v>205.6</v>
      </c>
      <c r="CG110" s="1038"/>
      <c r="CH110" s="1038"/>
      <c r="CI110" s="1038"/>
      <c r="CJ110" s="1038"/>
      <c r="CK110" s="1039" t="s">
        <v>434</v>
      </c>
      <c r="CL110" s="1040"/>
      <c r="CM110" s="1019" t="s">
        <v>435</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127</v>
      </c>
      <c r="DH110" s="1023"/>
      <c r="DI110" s="1023"/>
      <c r="DJ110" s="1023"/>
      <c r="DK110" s="1023"/>
      <c r="DL110" s="1023" t="s">
        <v>436</v>
      </c>
      <c r="DM110" s="1023"/>
      <c r="DN110" s="1023"/>
      <c r="DO110" s="1023"/>
      <c r="DP110" s="1023"/>
      <c r="DQ110" s="1023" t="s">
        <v>127</v>
      </c>
      <c r="DR110" s="1023"/>
      <c r="DS110" s="1023"/>
      <c r="DT110" s="1023"/>
      <c r="DU110" s="1023"/>
      <c r="DV110" s="1024" t="s">
        <v>127</v>
      </c>
      <c r="DW110" s="1024"/>
      <c r="DX110" s="1024"/>
      <c r="DY110" s="1024"/>
      <c r="DZ110" s="1025"/>
    </row>
    <row r="111" spans="1:131" s="248" customFormat="1" ht="26.25" customHeight="1" x14ac:dyDescent="0.15">
      <c r="A111" s="1026" t="s">
        <v>437</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127</v>
      </c>
      <c r="AB111" s="1030"/>
      <c r="AC111" s="1030"/>
      <c r="AD111" s="1030"/>
      <c r="AE111" s="1031"/>
      <c r="AF111" s="1032" t="s">
        <v>127</v>
      </c>
      <c r="AG111" s="1030"/>
      <c r="AH111" s="1030"/>
      <c r="AI111" s="1030"/>
      <c r="AJ111" s="1031"/>
      <c r="AK111" s="1032" t="s">
        <v>438</v>
      </c>
      <c r="AL111" s="1030"/>
      <c r="AM111" s="1030"/>
      <c r="AN111" s="1030"/>
      <c r="AO111" s="1031"/>
      <c r="AP111" s="1033" t="s">
        <v>436</v>
      </c>
      <c r="AQ111" s="1034"/>
      <c r="AR111" s="1034"/>
      <c r="AS111" s="1034"/>
      <c r="AT111" s="1035"/>
      <c r="AU111" s="996"/>
      <c r="AV111" s="997"/>
      <c r="AW111" s="997"/>
      <c r="AX111" s="997"/>
      <c r="AY111" s="997"/>
      <c r="AZ111" s="1045" t="s">
        <v>439</v>
      </c>
      <c r="BA111" s="1046"/>
      <c r="BB111" s="1046"/>
      <c r="BC111" s="1046"/>
      <c r="BD111" s="1046"/>
      <c r="BE111" s="1046"/>
      <c r="BF111" s="1046"/>
      <c r="BG111" s="1046"/>
      <c r="BH111" s="1046"/>
      <c r="BI111" s="1046"/>
      <c r="BJ111" s="1046"/>
      <c r="BK111" s="1046"/>
      <c r="BL111" s="1046"/>
      <c r="BM111" s="1046"/>
      <c r="BN111" s="1046"/>
      <c r="BO111" s="1046"/>
      <c r="BP111" s="1047"/>
      <c r="BQ111" s="1015" t="s">
        <v>438</v>
      </c>
      <c r="BR111" s="1016"/>
      <c r="BS111" s="1016"/>
      <c r="BT111" s="1016"/>
      <c r="BU111" s="1016"/>
      <c r="BV111" s="1016" t="s">
        <v>127</v>
      </c>
      <c r="BW111" s="1016"/>
      <c r="BX111" s="1016"/>
      <c r="BY111" s="1016"/>
      <c r="BZ111" s="1016"/>
      <c r="CA111" s="1016" t="s">
        <v>127</v>
      </c>
      <c r="CB111" s="1016"/>
      <c r="CC111" s="1016"/>
      <c r="CD111" s="1016"/>
      <c r="CE111" s="1016"/>
      <c r="CF111" s="1010" t="s">
        <v>438</v>
      </c>
      <c r="CG111" s="1011"/>
      <c r="CH111" s="1011"/>
      <c r="CI111" s="1011"/>
      <c r="CJ111" s="1011"/>
      <c r="CK111" s="1041"/>
      <c r="CL111" s="1042"/>
      <c r="CM111" s="1012" t="s">
        <v>440</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127</v>
      </c>
      <c r="DH111" s="1016"/>
      <c r="DI111" s="1016"/>
      <c r="DJ111" s="1016"/>
      <c r="DK111" s="1016"/>
      <c r="DL111" s="1016" t="s">
        <v>127</v>
      </c>
      <c r="DM111" s="1016"/>
      <c r="DN111" s="1016"/>
      <c r="DO111" s="1016"/>
      <c r="DP111" s="1016"/>
      <c r="DQ111" s="1016" t="s">
        <v>127</v>
      </c>
      <c r="DR111" s="1016"/>
      <c r="DS111" s="1016"/>
      <c r="DT111" s="1016"/>
      <c r="DU111" s="1016"/>
      <c r="DV111" s="1017" t="s">
        <v>438</v>
      </c>
      <c r="DW111" s="1017"/>
      <c r="DX111" s="1017"/>
      <c r="DY111" s="1017"/>
      <c r="DZ111" s="1018"/>
    </row>
    <row r="112" spans="1:131" s="248" customFormat="1" ht="26.25" customHeight="1" x14ac:dyDescent="0.15">
      <c r="A112" s="1048" t="s">
        <v>441</v>
      </c>
      <c r="B112" s="1049"/>
      <c r="C112" s="1046" t="s">
        <v>442</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127</v>
      </c>
      <c r="AB112" s="1055"/>
      <c r="AC112" s="1055"/>
      <c r="AD112" s="1055"/>
      <c r="AE112" s="1056"/>
      <c r="AF112" s="1057" t="s">
        <v>127</v>
      </c>
      <c r="AG112" s="1055"/>
      <c r="AH112" s="1055"/>
      <c r="AI112" s="1055"/>
      <c r="AJ112" s="1056"/>
      <c r="AK112" s="1057" t="s">
        <v>127</v>
      </c>
      <c r="AL112" s="1055"/>
      <c r="AM112" s="1055"/>
      <c r="AN112" s="1055"/>
      <c r="AO112" s="1056"/>
      <c r="AP112" s="1058" t="s">
        <v>127</v>
      </c>
      <c r="AQ112" s="1059"/>
      <c r="AR112" s="1059"/>
      <c r="AS112" s="1059"/>
      <c r="AT112" s="1060"/>
      <c r="AU112" s="996"/>
      <c r="AV112" s="997"/>
      <c r="AW112" s="997"/>
      <c r="AX112" s="997"/>
      <c r="AY112" s="997"/>
      <c r="AZ112" s="1045" t="s">
        <v>443</v>
      </c>
      <c r="BA112" s="1046"/>
      <c r="BB112" s="1046"/>
      <c r="BC112" s="1046"/>
      <c r="BD112" s="1046"/>
      <c r="BE112" s="1046"/>
      <c r="BF112" s="1046"/>
      <c r="BG112" s="1046"/>
      <c r="BH112" s="1046"/>
      <c r="BI112" s="1046"/>
      <c r="BJ112" s="1046"/>
      <c r="BK112" s="1046"/>
      <c r="BL112" s="1046"/>
      <c r="BM112" s="1046"/>
      <c r="BN112" s="1046"/>
      <c r="BO112" s="1046"/>
      <c r="BP112" s="1047"/>
      <c r="BQ112" s="1015">
        <v>1904311</v>
      </c>
      <c r="BR112" s="1016"/>
      <c r="BS112" s="1016"/>
      <c r="BT112" s="1016"/>
      <c r="BU112" s="1016"/>
      <c r="BV112" s="1016">
        <v>1811753</v>
      </c>
      <c r="BW112" s="1016"/>
      <c r="BX112" s="1016"/>
      <c r="BY112" s="1016"/>
      <c r="BZ112" s="1016"/>
      <c r="CA112" s="1016">
        <v>1692709</v>
      </c>
      <c r="CB112" s="1016"/>
      <c r="CC112" s="1016"/>
      <c r="CD112" s="1016"/>
      <c r="CE112" s="1016"/>
      <c r="CF112" s="1010">
        <v>59.8</v>
      </c>
      <c r="CG112" s="1011"/>
      <c r="CH112" s="1011"/>
      <c r="CI112" s="1011"/>
      <c r="CJ112" s="1011"/>
      <c r="CK112" s="1041"/>
      <c r="CL112" s="1042"/>
      <c r="CM112" s="1012" t="s">
        <v>444</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127</v>
      </c>
      <c r="DH112" s="1016"/>
      <c r="DI112" s="1016"/>
      <c r="DJ112" s="1016"/>
      <c r="DK112" s="1016"/>
      <c r="DL112" s="1016" t="s">
        <v>436</v>
      </c>
      <c r="DM112" s="1016"/>
      <c r="DN112" s="1016"/>
      <c r="DO112" s="1016"/>
      <c r="DP112" s="1016"/>
      <c r="DQ112" s="1016" t="s">
        <v>127</v>
      </c>
      <c r="DR112" s="1016"/>
      <c r="DS112" s="1016"/>
      <c r="DT112" s="1016"/>
      <c r="DU112" s="1016"/>
      <c r="DV112" s="1017" t="s">
        <v>445</v>
      </c>
      <c r="DW112" s="1017"/>
      <c r="DX112" s="1017"/>
      <c r="DY112" s="1017"/>
      <c r="DZ112" s="1018"/>
    </row>
    <row r="113" spans="1:130" s="248" customFormat="1" ht="26.25" customHeight="1" x14ac:dyDescent="0.15">
      <c r="A113" s="1050"/>
      <c r="B113" s="1051"/>
      <c r="C113" s="1046" t="s">
        <v>446</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184766</v>
      </c>
      <c r="AB113" s="1030"/>
      <c r="AC113" s="1030"/>
      <c r="AD113" s="1030"/>
      <c r="AE113" s="1031"/>
      <c r="AF113" s="1032">
        <v>185293</v>
      </c>
      <c r="AG113" s="1030"/>
      <c r="AH113" s="1030"/>
      <c r="AI113" s="1030"/>
      <c r="AJ113" s="1031"/>
      <c r="AK113" s="1032">
        <v>185996</v>
      </c>
      <c r="AL113" s="1030"/>
      <c r="AM113" s="1030"/>
      <c r="AN113" s="1030"/>
      <c r="AO113" s="1031"/>
      <c r="AP113" s="1033">
        <v>6.6</v>
      </c>
      <c r="AQ113" s="1034"/>
      <c r="AR113" s="1034"/>
      <c r="AS113" s="1034"/>
      <c r="AT113" s="1035"/>
      <c r="AU113" s="996"/>
      <c r="AV113" s="997"/>
      <c r="AW113" s="997"/>
      <c r="AX113" s="997"/>
      <c r="AY113" s="997"/>
      <c r="AZ113" s="1045" t="s">
        <v>447</v>
      </c>
      <c r="BA113" s="1046"/>
      <c r="BB113" s="1046"/>
      <c r="BC113" s="1046"/>
      <c r="BD113" s="1046"/>
      <c r="BE113" s="1046"/>
      <c r="BF113" s="1046"/>
      <c r="BG113" s="1046"/>
      <c r="BH113" s="1046"/>
      <c r="BI113" s="1046"/>
      <c r="BJ113" s="1046"/>
      <c r="BK113" s="1046"/>
      <c r="BL113" s="1046"/>
      <c r="BM113" s="1046"/>
      <c r="BN113" s="1046"/>
      <c r="BO113" s="1046"/>
      <c r="BP113" s="1047"/>
      <c r="BQ113" s="1015">
        <v>144934</v>
      </c>
      <c r="BR113" s="1016"/>
      <c r="BS113" s="1016"/>
      <c r="BT113" s="1016"/>
      <c r="BU113" s="1016"/>
      <c r="BV113" s="1016">
        <v>139079</v>
      </c>
      <c r="BW113" s="1016"/>
      <c r="BX113" s="1016"/>
      <c r="BY113" s="1016"/>
      <c r="BZ113" s="1016"/>
      <c r="CA113" s="1016">
        <v>119694</v>
      </c>
      <c r="CB113" s="1016"/>
      <c r="CC113" s="1016"/>
      <c r="CD113" s="1016"/>
      <c r="CE113" s="1016"/>
      <c r="CF113" s="1010">
        <v>4.2</v>
      </c>
      <c r="CG113" s="1011"/>
      <c r="CH113" s="1011"/>
      <c r="CI113" s="1011"/>
      <c r="CJ113" s="1011"/>
      <c r="CK113" s="1041"/>
      <c r="CL113" s="1042"/>
      <c r="CM113" s="1012" t="s">
        <v>448</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127</v>
      </c>
      <c r="DH113" s="1055"/>
      <c r="DI113" s="1055"/>
      <c r="DJ113" s="1055"/>
      <c r="DK113" s="1056"/>
      <c r="DL113" s="1057" t="s">
        <v>127</v>
      </c>
      <c r="DM113" s="1055"/>
      <c r="DN113" s="1055"/>
      <c r="DO113" s="1055"/>
      <c r="DP113" s="1056"/>
      <c r="DQ113" s="1057" t="s">
        <v>127</v>
      </c>
      <c r="DR113" s="1055"/>
      <c r="DS113" s="1055"/>
      <c r="DT113" s="1055"/>
      <c r="DU113" s="1056"/>
      <c r="DV113" s="1058" t="s">
        <v>127</v>
      </c>
      <c r="DW113" s="1059"/>
      <c r="DX113" s="1059"/>
      <c r="DY113" s="1059"/>
      <c r="DZ113" s="1060"/>
    </row>
    <row r="114" spans="1:130" s="248" customFormat="1" ht="26.25" customHeight="1" x14ac:dyDescent="0.15">
      <c r="A114" s="1050"/>
      <c r="B114" s="1051"/>
      <c r="C114" s="1046" t="s">
        <v>449</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5985</v>
      </c>
      <c r="AB114" s="1055"/>
      <c r="AC114" s="1055"/>
      <c r="AD114" s="1055"/>
      <c r="AE114" s="1056"/>
      <c r="AF114" s="1057">
        <v>21705</v>
      </c>
      <c r="AG114" s="1055"/>
      <c r="AH114" s="1055"/>
      <c r="AI114" s="1055"/>
      <c r="AJ114" s="1056"/>
      <c r="AK114" s="1057">
        <v>22255</v>
      </c>
      <c r="AL114" s="1055"/>
      <c r="AM114" s="1055"/>
      <c r="AN114" s="1055"/>
      <c r="AO114" s="1056"/>
      <c r="AP114" s="1058">
        <v>0.8</v>
      </c>
      <c r="AQ114" s="1059"/>
      <c r="AR114" s="1059"/>
      <c r="AS114" s="1059"/>
      <c r="AT114" s="1060"/>
      <c r="AU114" s="996"/>
      <c r="AV114" s="997"/>
      <c r="AW114" s="997"/>
      <c r="AX114" s="997"/>
      <c r="AY114" s="997"/>
      <c r="AZ114" s="1045" t="s">
        <v>450</v>
      </c>
      <c r="BA114" s="1046"/>
      <c r="BB114" s="1046"/>
      <c r="BC114" s="1046"/>
      <c r="BD114" s="1046"/>
      <c r="BE114" s="1046"/>
      <c r="BF114" s="1046"/>
      <c r="BG114" s="1046"/>
      <c r="BH114" s="1046"/>
      <c r="BI114" s="1046"/>
      <c r="BJ114" s="1046"/>
      <c r="BK114" s="1046"/>
      <c r="BL114" s="1046"/>
      <c r="BM114" s="1046"/>
      <c r="BN114" s="1046"/>
      <c r="BO114" s="1046"/>
      <c r="BP114" s="1047"/>
      <c r="BQ114" s="1015">
        <v>839507</v>
      </c>
      <c r="BR114" s="1016"/>
      <c r="BS114" s="1016"/>
      <c r="BT114" s="1016"/>
      <c r="BU114" s="1016"/>
      <c r="BV114" s="1016">
        <v>819163</v>
      </c>
      <c r="BW114" s="1016"/>
      <c r="BX114" s="1016"/>
      <c r="BY114" s="1016"/>
      <c r="BZ114" s="1016"/>
      <c r="CA114" s="1016">
        <v>798375</v>
      </c>
      <c r="CB114" s="1016"/>
      <c r="CC114" s="1016"/>
      <c r="CD114" s="1016"/>
      <c r="CE114" s="1016"/>
      <c r="CF114" s="1010">
        <v>28.2</v>
      </c>
      <c r="CG114" s="1011"/>
      <c r="CH114" s="1011"/>
      <c r="CI114" s="1011"/>
      <c r="CJ114" s="1011"/>
      <c r="CK114" s="1041"/>
      <c r="CL114" s="1042"/>
      <c r="CM114" s="1012" t="s">
        <v>451</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127</v>
      </c>
      <c r="DH114" s="1055"/>
      <c r="DI114" s="1055"/>
      <c r="DJ114" s="1055"/>
      <c r="DK114" s="1056"/>
      <c r="DL114" s="1057" t="s">
        <v>127</v>
      </c>
      <c r="DM114" s="1055"/>
      <c r="DN114" s="1055"/>
      <c r="DO114" s="1055"/>
      <c r="DP114" s="1056"/>
      <c r="DQ114" s="1057" t="s">
        <v>127</v>
      </c>
      <c r="DR114" s="1055"/>
      <c r="DS114" s="1055"/>
      <c r="DT114" s="1055"/>
      <c r="DU114" s="1056"/>
      <c r="DV114" s="1058" t="s">
        <v>127</v>
      </c>
      <c r="DW114" s="1059"/>
      <c r="DX114" s="1059"/>
      <c r="DY114" s="1059"/>
      <c r="DZ114" s="1060"/>
    </row>
    <row r="115" spans="1:130" s="248" customFormat="1" ht="26.25" customHeight="1" x14ac:dyDescent="0.15">
      <c r="A115" s="1050"/>
      <c r="B115" s="1051"/>
      <c r="C115" s="1046" t="s">
        <v>452</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t="s">
        <v>445</v>
      </c>
      <c r="AB115" s="1030"/>
      <c r="AC115" s="1030"/>
      <c r="AD115" s="1030"/>
      <c r="AE115" s="1031"/>
      <c r="AF115" s="1032" t="s">
        <v>127</v>
      </c>
      <c r="AG115" s="1030"/>
      <c r="AH115" s="1030"/>
      <c r="AI115" s="1030"/>
      <c r="AJ115" s="1031"/>
      <c r="AK115" s="1032" t="s">
        <v>438</v>
      </c>
      <c r="AL115" s="1030"/>
      <c r="AM115" s="1030"/>
      <c r="AN115" s="1030"/>
      <c r="AO115" s="1031"/>
      <c r="AP115" s="1033" t="s">
        <v>445</v>
      </c>
      <c r="AQ115" s="1034"/>
      <c r="AR115" s="1034"/>
      <c r="AS115" s="1034"/>
      <c r="AT115" s="1035"/>
      <c r="AU115" s="996"/>
      <c r="AV115" s="997"/>
      <c r="AW115" s="997"/>
      <c r="AX115" s="997"/>
      <c r="AY115" s="997"/>
      <c r="AZ115" s="1045" t="s">
        <v>453</v>
      </c>
      <c r="BA115" s="1046"/>
      <c r="BB115" s="1046"/>
      <c r="BC115" s="1046"/>
      <c r="BD115" s="1046"/>
      <c r="BE115" s="1046"/>
      <c r="BF115" s="1046"/>
      <c r="BG115" s="1046"/>
      <c r="BH115" s="1046"/>
      <c r="BI115" s="1046"/>
      <c r="BJ115" s="1046"/>
      <c r="BK115" s="1046"/>
      <c r="BL115" s="1046"/>
      <c r="BM115" s="1046"/>
      <c r="BN115" s="1046"/>
      <c r="BO115" s="1046"/>
      <c r="BP115" s="1047"/>
      <c r="BQ115" s="1015" t="s">
        <v>127</v>
      </c>
      <c r="BR115" s="1016"/>
      <c r="BS115" s="1016"/>
      <c r="BT115" s="1016"/>
      <c r="BU115" s="1016"/>
      <c r="BV115" s="1016" t="s">
        <v>445</v>
      </c>
      <c r="BW115" s="1016"/>
      <c r="BX115" s="1016"/>
      <c r="BY115" s="1016"/>
      <c r="BZ115" s="1016"/>
      <c r="CA115" s="1016" t="s">
        <v>127</v>
      </c>
      <c r="CB115" s="1016"/>
      <c r="CC115" s="1016"/>
      <c r="CD115" s="1016"/>
      <c r="CE115" s="1016"/>
      <c r="CF115" s="1010" t="s">
        <v>127</v>
      </c>
      <c r="CG115" s="1011"/>
      <c r="CH115" s="1011"/>
      <c r="CI115" s="1011"/>
      <c r="CJ115" s="1011"/>
      <c r="CK115" s="1041"/>
      <c r="CL115" s="1042"/>
      <c r="CM115" s="1045" t="s">
        <v>454</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436</v>
      </c>
      <c r="DH115" s="1055"/>
      <c r="DI115" s="1055"/>
      <c r="DJ115" s="1055"/>
      <c r="DK115" s="1056"/>
      <c r="DL115" s="1057" t="s">
        <v>127</v>
      </c>
      <c r="DM115" s="1055"/>
      <c r="DN115" s="1055"/>
      <c r="DO115" s="1055"/>
      <c r="DP115" s="1056"/>
      <c r="DQ115" s="1057" t="s">
        <v>445</v>
      </c>
      <c r="DR115" s="1055"/>
      <c r="DS115" s="1055"/>
      <c r="DT115" s="1055"/>
      <c r="DU115" s="1056"/>
      <c r="DV115" s="1058" t="s">
        <v>127</v>
      </c>
      <c r="DW115" s="1059"/>
      <c r="DX115" s="1059"/>
      <c r="DY115" s="1059"/>
      <c r="DZ115" s="1060"/>
    </row>
    <row r="116" spans="1:130" s="248" customFormat="1" ht="26.25" customHeight="1" x14ac:dyDescent="0.15">
      <c r="A116" s="1052"/>
      <c r="B116" s="1053"/>
      <c r="C116" s="1061" t="s">
        <v>455</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436</v>
      </c>
      <c r="AB116" s="1055"/>
      <c r="AC116" s="1055"/>
      <c r="AD116" s="1055"/>
      <c r="AE116" s="1056"/>
      <c r="AF116" s="1057">
        <v>37</v>
      </c>
      <c r="AG116" s="1055"/>
      <c r="AH116" s="1055"/>
      <c r="AI116" s="1055"/>
      <c r="AJ116" s="1056"/>
      <c r="AK116" s="1057" t="s">
        <v>127</v>
      </c>
      <c r="AL116" s="1055"/>
      <c r="AM116" s="1055"/>
      <c r="AN116" s="1055"/>
      <c r="AO116" s="1056"/>
      <c r="AP116" s="1058" t="s">
        <v>438</v>
      </c>
      <c r="AQ116" s="1059"/>
      <c r="AR116" s="1059"/>
      <c r="AS116" s="1059"/>
      <c r="AT116" s="1060"/>
      <c r="AU116" s="996"/>
      <c r="AV116" s="997"/>
      <c r="AW116" s="997"/>
      <c r="AX116" s="997"/>
      <c r="AY116" s="997"/>
      <c r="AZ116" s="1063" t="s">
        <v>456</v>
      </c>
      <c r="BA116" s="1064"/>
      <c r="BB116" s="1064"/>
      <c r="BC116" s="1064"/>
      <c r="BD116" s="1064"/>
      <c r="BE116" s="1064"/>
      <c r="BF116" s="1064"/>
      <c r="BG116" s="1064"/>
      <c r="BH116" s="1064"/>
      <c r="BI116" s="1064"/>
      <c r="BJ116" s="1064"/>
      <c r="BK116" s="1064"/>
      <c r="BL116" s="1064"/>
      <c r="BM116" s="1064"/>
      <c r="BN116" s="1064"/>
      <c r="BO116" s="1064"/>
      <c r="BP116" s="1065"/>
      <c r="BQ116" s="1015" t="s">
        <v>445</v>
      </c>
      <c r="BR116" s="1016"/>
      <c r="BS116" s="1016"/>
      <c r="BT116" s="1016"/>
      <c r="BU116" s="1016"/>
      <c r="BV116" s="1016" t="s">
        <v>436</v>
      </c>
      <c r="BW116" s="1016"/>
      <c r="BX116" s="1016"/>
      <c r="BY116" s="1016"/>
      <c r="BZ116" s="1016"/>
      <c r="CA116" s="1016" t="s">
        <v>127</v>
      </c>
      <c r="CB116" s="1016"/>
      <c r="CC116" s="1016"/>
      <c r="CD116" s="1016"/>
      <c r="CE116" s="1016"/>
      <c r="CF116" s="1010" t="s">
        <v>127</v>
      </c>
      <c r="CG116" s="1011"/>
      <c r="CH116" s="1011"/>
      <c r="CI116" s="1011"/>
      <c r="CJ116" s="1011"/>
      <c r="CK116" s="1041"/>
      <c r="CL116" s="1042"/>
      <c r="CM116" s="1012" t="s">
        <v>457</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127</v>
      </c>
      <c r="DH116" s="1055"/>
      <c r="DI116" s="1055"/>
      <c r="DJ116" s="1055"/>
      <c r="DK116" s="1056"/>
      <c r="DL116" s="1057" t="s">
        <v>127</v>
      </c>
      <c r="DM116" s="1055"/>
      <c r="DN116" s="1055"/>
      <c r="DO116" s="1055"/>
      <c r="DP116" s="1056"/>
      <c r="DQ116" s="1057" t="s">
        <v>438</v>
      </c>
      <c r="DR116" s="1055"/>
      <c r="DS116" s="1055"/>
      <c r="DT116" s="1055"/>
      <c r="DU116" s="1056"/>
      <c r="DV116" s="1058" t="s">
        <v>438</v>
      </c>
      <c r="DW116" s="1059"/>
      <c r="DX116" s="1059"/>
      <c r="DY116" s="1059"/>
      <c r="DZ116" s="1060"/>
    </row>
    <row r="117" spans="1:130" s="248" customFormat="1" ht="26.25" customHeight="1" x14ac:dyDescent="0.15">
      <c r="A117" s="1000" t="s">
        <v>186</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458</v>
      </c>
      <c r="Z117" s="982"/>
      <c r="AA117" s="1072">
        <v>654121</v>
      </c>
      <c r="AB117" s="1073"/>
      <c r="AC117" s="1073"/>
      <c r="AD117" s="1073"/>
      <c r="AE117" s="1074"/>
      <c r="AF117" s="1075">
        <v>690228</v>
      </c>
      <c r="AG117" s="1073"/>
      <c r="AH117" s="1073"/>
      <c r="AI117" s="1073"/>
      <c r="AJ117" s="1074"/>
      <c r="AK117" s="1075">
        <v>788836</v>
      </c>
      <c r="AL117" s="1073"/>
      <c r="AM117" s="1073"/>
      <c r="AN117" s="1073"/>
      <c r="AO117" s="1074"/>
      <c r="AP117" s="1076"/>
      <c r="AQ117" s="1077"/>
      <c r="AR117" s="1077"/>
      <c r="AS117" s="1077"/>
      <c r="AT117" s="1078"/>
      <c r="AU117" s="996"/>
      <c r="AV117" s="997"/>
      <c r="AW117" s="997"/>
      <c r="AX117" s="997"/>
      <c r="AY117" s="997"/>
      <c r="AZ117" s="1063" t="s">
        <v>459</v>
      </c>
      <c r="BA117" s="1064"/>
      <c r="BB117" s="1064"/>
      <c r="BC117" s="1064"/>
      <c r="BD117" s="1064"/>
      <c r="BE117" s="1064"/>
      <c r="BF117" s="1064"/>
      <c r="BG117" s="1064"/>
      <c r="BH117" s="1064"/>
      <c r="BI117" s="1064"/>
      <c r="BJ117" s="1064"/>
      <c r="BK117" s="1064"/>
      <c r="BL117" s="1064"/>
      <c r="BM117" s="1064"/>
      <c r="BN117" s="1064"/>
      <c r="BO117" s="1064"/>
      <c r="BP117" s="1065"/>
      <c r="BQ117" s="1015" t="s">
        <v>445</v>
      </c>
      <c r="BR117" s="1016"/>
      <c r="BS117" s="1016"/>
      <c r="BT117" s="1016"/>
      <c r="BU117" s="1016"/>
      <c r="BV117" s="1016" t="s">
        <v>127</v>
      </c>
      <c r="BW117" s="1016"/>
      <c r="BX117" s="1016"/>
      <c r="BY117" s="1016"/>
      <c r="BZ117" s="1016"/>
      <c r="CA117" s="1016" t="s">
        <v>127</v>
      </c>
      <c r="CB117" s="1016"/>
      <c r="CC117" s="1016"/>
      <c r="CD117" s="1016"/>
      <c r="CE117" s="1016"/>
      <c r="CF117" s="1010" t="s">
        <v>127</v>
      </c>
      <c r="CG117" s="1011"/>
      <c r="CH117" s="1011"/>
      <c r="CI117" s="1011"/>
      <c r="CJ117" s="1011"/>
      <c r="CK117" s="1041"/>
      <c r="CL117" s="1042"/>
      <c r="CM117" s="1012" t="s">
        <v>460</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438</v>
      </c>
      <c r="DH117" s="1055"/>
      <c r="DI117" s="1055"/>
      <c r="DJ117" s="1055"/>
      <c r="DK117" s="1056"/>
      <c r="DL117" s="1057" t="s">
        <v>127</v>
      </c>
      <c r="DM117" s="1055"/>
      <c r="DN117" s="1055"/>
      <c r="DO117" s="1055"/>
      <c r="DP117" s="1056"/>
      <c r="DQ117" s="1057" t="s">
        <v>436</v>
      </c>
      <c r="DR117" s="1055"/>
      <c r="DS117" s="1055"/>
      <c r="DT117" s="1055"/>
      <c r="DU117" s="1056"/>
      <c r="DV117" s="1058" t="s">
        <v>436</v>
      </c>
      <c r="DW117" s="1059"/>
      <c r="DX117" s="1059"/>
      <c r="DY117" s="1059"/>
      <c r="DZ117" s="1060"/>
    </row>
    <row r="118" spans="1:130" s="248" customFormat="1" ht="26.25" customHeight="1" x14ac:dyDescent="0.15">
      <c r="A118" s="1000" t="s">
        <v>431</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428</v>
      </c>
      <c r="AB118" s="981"/>
      <c r="AC118" s="981"/>
      <c r="AD118" s="981"/>
      <c r="AE118" s="982"/>
      <c r="AF118" s="980" t="s">
        <v>429</v>
      </c>
      <c r="AG118" s="981"/>
      <c r="AH118" s="981"/>
      <c r="AI118" s="981"/>
      <c r="AJ118" s="982"/>
      <c r="AK118" s="980" t="s">
        <v>304</v>
      </c>
      <c r="AL118" s="981"/>
      <c r="AM118" s="981"/>
      <c r="AN118" s="981"/>
      <c r="AO118" s="982"/>
      <c r="AP118" s="1067" t="s">
        <v>430</v>
      </c>
      <c r="AQ118" s="1068"/>
      <c r="AR118" s="1068"/>
      <c r="AS118" s="1068"/>
      <c r="AT118" s="1069"/>
      <c r="AU118" s="996"/>
      <c r="AV118" s="997"/>
      <c r="AW118" s="997"/>
      <c r="AX118" s="997"/>
      <c r="AY118" s="997"/>
      <c r="AZ118" s="1070" t="s">
        <v>461</v>
      </c>
      <c r="BA118" s="1061"/>
      <c r="BB118" s="1061"/>
      <c r="BC118" s="1061"/>
      <c r="BD118" s="1061"/>
      <c r="BE118" s="1061"/>
      <c r="BF118" s="1061"/>
      <c r="BG118" s="1061"/>
      <c r="BH118" s="1061"/>
      <c r="BI118" s="1061"/>
      <c r="BJ118" s="1061"/>
      <c r="BK118" s="1061"/>
      <c r="BL118" s="1061"/>
      <c r="BM118" s="1061"/>
      <c r="BN118" s="1061"/>
      <c r="BO118" s="1061"/>
      <c r="BP118" s="1062"/>
      <c r="BQ118" s="1093" t="s">
        <v>127</v>
      </c>
      <c r="BR118" s="1094"/>
      <c r="BS118" s="1094"/>
      <c r="BT118" s="1094"/>
      <c r="BU118" s="1094"/>
      <c r="BV118" s="1094" t="s">
        <v>127</v>
      </c>
      <c r="BW118" s="1094"/>
      <c r="BX118" s="1094"/>
      <c r="BY118" s="1094"/>
      <c r="BZ118" s="1094"/>
      <c r="CA118" s="1094" t="s">
        <v>127</v>
      </c>
      <c r="CB118" s="1094"/>
      <c r="CC118" s="1094"/>
      <c r="CD118" s="1094"/>
      <c r="CE118" s="1094"/>
      <c r="CF118" s="1010" t="s">
        <v>127</v>
      </c>
      <c r="CG118" s="1011"/>
      <c r="CH118" s="1011"/>
      <c r="CI118" s="1011"/>
      <c r="CJ118" s="1011"/>
      <c r="CK118" s="1041"/>
      <c r="CL118" s="1042"/>
      <c r="CM118" s="1012" t="s">
        <v>462</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127</v>
      </c>
      <c r="DH118" s="1055"/>
      <c r="DI118" s="1055"/>
      <c r="DJ118" s="1055"/>
      <c r="DK118" s="1056"/>
      <c r="DL118" s="1057" t="s">
        <v>127</v>
      </c>
      <c r="DM118" s="1055"/>
      <c r="DN118" s="1055"/>
      <c r="DO118" s="1055"/>
      <c r="DP118" s="1056"/>
      <c r="DQ118" s="1057" t="s">
        <v>127</v>
      </c>
      <c r="DR118" s="1055"/>
      <c r="DS118" s="1055"/>
      <c r="DT118" s="1055"/>
      <c r="DU118" s="1056"/>
      <c r="DV118" s="1058" t="s">
        <v>127</v>
      </c>
      <c r="DW118" s="1059"/>
      <c r="DX118" s="1059"/>
      <c r="DY118" s="1059"/>
      <c r="DZ118" s="1060"/>
    </row>
    <row r="119" spans="1:130" s="248" customFormat="1" ht="26.25" customHeight="1" x14ac:dyDescent="0.15">
      <c r="A119" s="1154" t="s">
        <v>434</v>
      </c>
      <c r="B119" s="1040"/>
      <c r="C119" s="1019" t="s">
        <v>435</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127</v>
      </c>
      <c r="AB119" s="988"/>
      <c r="AC119" s="988"/>
      <c r="AD119" s="988"/>
      <c r="AE119" s="989"/>
      <c r="AF119" s="990" t="s">
        <v>438</v>
      </c>
      <c r="AG119" s="988"/>
      <c r="AH119" s="988"/>
      <c r="AI119" s="988"/>
      <c r="AJ119" s="989"/>
      <c r="AK119" s="990" t="s">
        <v>436</v>
      </c>
      <c r="AL119" s="988"/>
      <c r="AM119" s="988"/>
      <c r="AN119" s="988"/>
      <c r="AO119" s="989"/>
      <c r="AP119" s="991" t="s">
        <v>127</v>
      </c>
      <c r="AQ119" s="992"/>
      <c r="AR119" s="992"/>
      <c r="AS119" s="992"/>
      <c r="AT119" s="993"/>
      <c r="AU119" s="998"/>
      <c r="AV119" s="999"/>
      <c r="AW119" s="999"/>
      <c r="AX119" s="999"/>
      <c r="AY119" s="999"/>
      <c r="AZ119" s="279" t="s">
        <v>186</v>
      </c>
      <c r="BA119" s="279"/>
      <c r="BB119" s="279"/>
      <c r="BC119" s="279"/>
      <c r="BD119" s="279"/>
      <c r="BE119" s="279"/>
      <c r="BF119" s="279"/>
      <c r="BG119" s="279"/>
      <c r="BH119" s="279"/>
      <c r="BI119" s="279"/>
      <c r="BJ119" s="279"/>
      <c r="BK119" s="279"/>
      <c r="BL119" s="279"/>
      <c r="BM119" s="279"/>
      <c r="BN119" s="279"/>
      <c r="BO119" s="1071" t="s">
        <v>463</v>
      </c>
      <c r="BP119" s="1102"/>
      <c r="BQ119" s="1093">
        <v>8799457</v>
      </c>
      <c r="BR119" s="1094"/>
      <c r="BS119" s="1094"/>
      <c r="BT119" s="1094"/>
      <c r="BU119" s="1094"/>
      <c r="BV119" s="1094">
        <v>8748361</v>
      </c>
      <c r="BW119" s="1094"/>
      <c r="BX119" s="1094"/>
      <c r="BY119" s="1094"/>
      <c r="BZ119" s="1094"/>
      <c r="CA119" s="1094">
        <v>8425988</v>
      </c>
      <c r="CB119" s="1094"/>
      <c r="CC119" s="1094"/>
      <c r="CD119" s="1094"/>
      <c r="CE119" s="1094"/>
      <c r="CF119" s="1095"/>
      <c r="CG119" s="1096"/>
      <c r="CH119" s="1096"/>
      <c r="CI119" s="1096"/>
      <c r="CJ119" s="1097"/>
      <c r="CK119" s="1043"/>
      <c r="CL119" s="1044"/>
      <c r="CM119" s="1098" t="s">
        <v>464</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436</v>
      </c>
      <c r="DH119" s="1080"/>
      <c r="DI119" s="1080"/>
      <c r="DJ119" s="1080"/>
      <c r="DK119" s="1081"/>
      <c r="DL119" s="1079" t="s">
        <v>127</v>
      </c>
      <c r="DM119" s="1080"/>
      <c r="DN119" s="1080"/>
      <c r="DO119" s="1080"/>
      <c r="DP119" s="1081"/>
      <c r="DQ119" s="1079" t="s">
        <v>127</v>
      </c>
      <c r="DR119" s="1080"/>
      <c r="DS119" s="1080"/>
      <c r="DT119" s="1080"/>
      <c r="DU119" s="1081"/>
      <c r="DV119" s="1082" t="s">
        <v>127</v>
      </c>
      <c r="DW119" s="1083"/>
      <c r="DX119" s="1083"/>
      <c r="DY119" s="1083"/>
      <c r="DZ119" s="1084"/>
    </row>
    <row r="120" spans="1:130" s="248" customFormat="1" ht="26.25" customHeight="1" x14ac:dyDescent="0.15">
      <c r="A120" s="1155"/>
      <c r="B120" s="1042"/>
      <c r="C120" s="1012" t="s">
        <v>440</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436</v>
      </c>
      <c r="AB120" s="1055"/>
      <c r="AC120" s="1055"/>
      <c r="AD120" s="1055"/>
      <c r="AE120" s="1056"/>
      <c r="AF120" s="1057" t="s">
        <v>127</v>
      </c>
      <c r="AG120" s="1055"/>
      <c r="AH120" s="1055"/>
      <c r="AI120" s="1055"/>
      <c r="AJ120" s="1056"/>
      <c r="AK120" s="1057" t="s">
        <v>436</v>
      </c>
      <c r="AL120" s="1055"/>
      <c r="AM120" s="1055"/>
      <c r="AN120" s="1055"/>
      <c r="AO120" s="1056"/>
      <c r="AP120" s="1058" t="s">
        <v>127</v>
      </c>
      <c r="AQ120" s="1059"/>
      <c r="AR120" s="1059"/>
      <c r="AS120" s="1059"/>
      <c r="AT120" s="1060"/>
      <c r="AU120" s="1085" t="s">
        <v>465</v>
      </c>
      <c r="AV120" s="1086"/>
      <c r="AW120" s="1086"/>
      <c r="AX120" s="1086"/>
      <c r="AY120" s="1087"/>
      <c r="AZ120" s="1036" t="s">
        <v>466</v>
      </c>
      <c r="BA120" s="985"/>
      <c r="BB120" s="985"/>
      <c r="BC120" s="985"/>
      <c r="BD120" s="985"/>
      <c r="BE120" s="985"/>
      <c r="BF120" s="985"/>
      <c r="BG120" s="985"/>
      <c r="BH120" s="985"/>
      <c r="BI120" s="985"/>
      <c r="BJ120" s="985"/>
      <c r="BK120" s="985"/>
      <c r="BL120" s="985"/>
      <c r="BM120" s="985"/>
      <c r="BN120" s="985"/>
      <c r="BO120" s="985"/>
      <c r="BP120" s="986"/>
      <c r="BQ120" s="1022">
        <v>2101882</v>
      </c>
      <c r="BR120" s="1023"/>
      <c r="BS120" s="1023"/>
      <c r="BT120" s="1023"/>
      <c r="BU120" s="1023"/>
      <c r="BV120" s="1023">
        <v>2321461</v>
      </c>
      <c r="BW120" s="1023"/>
      <c r="BX120" s="1023"/>
      <c r="BY120" s="1023"/>
      <c r="BZ120" s="1023"/>
      <c r="CA120" s="1023">
        <v>2402199</v>
      </c>
      <c r="CB120" s="1023"/>
      <c r="CC120" s="1023"/>
      <c r="CD120" s="1023"/>
      <c r="CE120" s="1023"/>
      <c r="CF120" s="1037">
        <v>84.9</v>
      </c>
      <c r="CG120" s="1038"/>
      <c r="CH120" s="1038"/>
      <c r="CI120" s="1038"/>
      <c r="CJ120" s="1038"/>
      <c r="CK120" s="1103" t="s">
        <v>467</v>
      </c>
      <c r="CL120" s="1104"/>
      <c r="CM120" s="1104"/>
      <c r="CN120" s="1104"/>
      <c r="CO120" s="1105"/>
      <c r="CP120" s="1111" t="s">
        <v>406</v>
      </c>
      <c r="CQ120" s="1112"/>
      <c r="CR120" s="1112"/>
      <c r="CS120" s="1112"/>
      <c r="CT120" s="1112"/>
      <c r="CU120" s="1112"/>
      <c r="CV120" s="1112"/>
      <c r="CW120" s="1112"/>
      <c r="CX120" s="1112"/>
      <c r="CY120" s="1112"/>
      <c r="CZ120" s="1112"/>
      <c r="DA120" s="1112"/>
      <c r="DB120" s="1112"/>
      <c r="DC120" s="1112"/>
      <c r="DD120" s="1112"/>
      <c r="DE120" s="1112"/>
      <c r="DF120" s="1113"/>
      <c r="DG120" s="1022">
        <v>1628580</v>
      </c>
      <c r="DH120" s="1023"/>
      <c r="DI120" s="1023"/>
      <c r="DJ120" s="1023"/>
      <c r="DK120" s="1023"/>
      <c r="DL120" s="1023">
        <v>1534060</v>
      </c>
      <c r="DM120" s="1023"/>
      <c r="DN120" s="1023"/>
      <c r="DO120" s="1023"/>
      <c r="DP120" s="1023"/>
      <c r="DQ120" s="1023">
        <v>1425206</v>
      </c>
      <c r="DR120" s="1023"/>
      <c r="DS120" s="1023"/>
      <c r="DT120" s="1023"/>
      <c r="DU120" s="1023"/>
      <c r="DV120" s="1024">
        <v>50.4</v>
      </c>
      <c r="DW120" s="1024"/>
      <c r="DX120" s="1024"/>
      <c r="DY120" s="1024"/>
      <c r="DZ120" s="1025"/>
    </row>
    <row r="121" spans="1:130" s="248" customFormat="1" ht="26.25" customHeight="1" x14ac:dyDescent="0.15">
      <c r="A121" s="1155"/>
      <c r="B121" s="1042"/>
      <c r="C121" s="1063" t="s">
        <v>468</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127</v>
      </c>
      <c r="AB121" s="1055"/>
      <c r="AC121" s="1055"/>
      <c r="AD121" s="1055"/>
      <c r="AE121" s="1056"/>
      <c r="AF121" s="1057" t="s">
        <v>127</v>
      </c>
      <c r="AG121" s="1055"/>
      <c r="AH121" s="1055"/>
      <c r="AI121" s="1055"/>
      <c r="AJ121" s="1056"/>
      <c r="AK121" s="1057" t="s">
        <v>127</v>
      </c>
      <c r="AL121" s="1055"/>
      <c r="AM121" s="1055"/>
      <c r="AN121" s="1055"/>
      <c r="AO121" s="1056"/>
      <c r="AP121" s="1058" t="s">
        <v>127</v>
      </c>
      <c r="AQ121" s="1059"/>
      <c r="AR121" s="1059"/>
      <c r="AS121" s="1059"/>
      <c r="AT121" s="1060"/>
      <c r="AU121" s="1088"/>
      <c r="AV121" s="1089"/>
      <c r="AW121" s="1089"/>
      <c r="AX121" s="1089"/>
      <c r="AY121" s="1090"/>
      <c r="AZ121" s="1045" t="s">
        <v>469</v>
      </c>
      <c r="BA121" s="1046"/>
      <c r="BB121" s="1046"/>
      <c r="BC121" s="1046"/>
      <c r="BD121" s="1046"/>
      <c r="BE121" s="1046"/>
      <c r="BF121" s="1046"/>
      <c r="BG121" s="1046"/>
      <c r="BH121" s="1046"/>
      <c r="BI121" s="1046"/>
      <c r="BJ121" s="1046"/>
      <c r="BK121" s="1046"/>
      <c r="BL121" s="1046"/>
      <c r="BM121" s="1046"/>
      <c r="BN121" s="1046"/>
      <c r="BO121" s="1046"/>
      <c r="BP121" s="1047"/>
      <c r="BQ121" s="1015">
        <v>213246</v>
      </c>
      <c r="BR121" s="1016"/>
      <c r="BS121" s="1016"/>
      <c r="BT121" s="1016"/>
      <c r="BU121" s="1016"/>
      <c r="BV121" s="1016">
        <v>259515</v>
      </c>
      <c r="BW121" s="1016"/>
      <c r="BX121" s="1016"/>
      <c r="BY121" s="1016"/>
      <c r="BZ121" s="1016"/>
      <c r="CA121" s="1016">
        <v>244358</v>
      </c>
      <c r="CB121" s="1016"/>
      <c r="CC121" s="1016"/>
      <c r="CD121" s="1016"/>
      <c r="CE121" s="1016"/>
      <c r="CF121" s="1010">
        <v>8.6</v>
      </c>
      <c r="CG121" s="1011"/>
      <c r="CH121" s="1011"/>
      <c r="CI121" s="1011"/>
      <c r="CJ121" s="1011"/>
      <c r="CK121" s="1106"/>
      <c r="CL121" s="1107"/>
      <c r="CM121" s="1107"/>
      <c r="CN121" s="1107"/>
      <c r="CO121" s="1108"/>
      <c r="CP121" s="1116" t="s">
        <v>408</v>
      </c>
      <c r="CQ121" s="1117"/>
      <c r="CR121" s="1117"/>
      <c r="CS121" s="1117"/>
      <c r="CT121" s="1117"/>
      <c r="CU121" s="1117"/>
      <c r="CV121" s="1117"/>
      <c r="CW121" s="1117"/>
      <c r="CX121" s="1117"/>
      <c r="CY121" s="1117"/>
      <c r="CZ121" s="1117"/>
      <c r="DA121" s="1117"/>
      <c r="DB121" s="1117"/>
      <c r="DC121" s="1117"/>
      <c r="DD121" s="1117"/>
      <c r="DE121" s="1117"/>
      <c r="DF121" s="1118"/>
      <c r="DG121" s="1015">
        <v>210396</v>
      </c>
      <c r="DH121" s="1016"/>
      <c r="DI121" s="1016"/>
      <c r="DJ121" s="1016"/>
      <c r="DK121" s="1016"/>
      <c r="DL121" s="1016">
        <v>193010</v>
      </c>
      <c r="DM121" s="1016"/>
      <c r="DN121" s="1016"/>
      <c r="DO121" s="1016"/>
      <c r="DP121" s="1016"/>
      <c r="DQ121" s="1016">
        <v>175266</v>
      </c>
      <c r="DR121" s="1016"/>
      <c r="DS121" s="1016"/>
      <c r="DT121" s="1016"/>
      <c r="DU121" s="1016"/>
      <c r="DV121" s="1017">
        <v>6.2</v>
      </c>
      <c r="DW121" s="1017"/>
      <c r="DX121" s="1017"/>
      <c r="DY121" s="1017"/>
      <c r="DZ121" s="1018"/>
    </row>
    <row r="122" spans="1:130" s="248" customFormat="1" ht="26.25" customHeight="1" x14ac:dyDescent="0.15">
      <c r="A122" s="1155"/>
      <c r="B122" s="1042"/>
      <c r="C122" s="1012" t="s">
        <v>451</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127</v>
      </c>
      <c r="AB122" s="1055"/>
      <c r="AC122" s="1055"/>
      <c r="AD122" s="1055"/>
      <c r="AE122" s="1056"/>
      <c r="AF122" s="1057" t="s">
        <v>127</v>
      </c>
      <c r="AG122" s="1055"/>
      <c r="AH122" s="1055"/>
      <c r="AI122" s="1055"/>
      <c r="AJ122" s="1056"/>
      <c r="AK122" s="1057" t="s">
        <v>127</v>
      </c>
      <c r="AL122" s="1055"/>
      <c r="AM122" s="1055"/>
      <c r="AN122" s="1055"/>
      <c r="AO122" s="1056"/>
      <c r="AP122" s="1058" t="s">
        <v>438</v>
      </c>
      <c r="AQ122" s="1059"/>
      <c r="AR122" s="1059"/>
      <c r="AS122" s="1059"/>
      <c r="AT122" s="1060"/>
      <c r="AU122" s="1088"/>
      <c r="AV122" s="1089"/>
      <c r="AW122" s="1089"/>
      <c r="AX122" s="1089"/>
      <c r="AY122" s="1090"/>
      <c r="AZ122" s="1070" t="s">
        <v>470</v>
      </c>
      <c r="BA122" s="1061"/>
      <c r="BB122" s="1061"/>
      <c r="BC122" s="1061"/>
      <c r="BD122" s="1061"/>
      <c r="BE122" s="1061"/>
      <c r="BF122" s="1061"/>
      <c r="BG122" s="1061"/>
      <c r="BH122" s="1061"/>
      <c r="BI122" s="1061"/>
      <c r="BJ122" s="1061"/>
      <c r="BK122" s="1061"/>
      <c r="BL122" s="1061"/>
      <c r="BM122" s="1061"/>
      <c r="BN122" s="1061"/>
      <c r="BO122" s="1061"/>
      <c r="BP122" s="1062"/>
      <c r="BQ122" s="1093">
        <v>5712494</v>
      </c>
      <c r="BR122" s="1094"/>
      <c r="BS122" s="1094"/>
      <c r="BT122" s="1094"/>
      <c r="BU122" s="1094"/>
      <c r="BV122" s="1094">
        <v>5624609</v>
      </c>
      <c r="BW122" s="1094"/>
      <c r="BX122" s="1094"/>
      <c r="BY122" s="1094"/>
      <c r="BZ122" s="1094"/>
      <c r="CA122" s="1094">
        <v>5457257</v>
      </c>
      <c r="CB122" s="1094"/>
      <c r="CC122" s="1094"/>
      <c r="CD122" s="1094"/>
      <c r="CE122" s="1094"/>
      <c r="CF122" s="1114">
        <v>192.9</v>
      </c>
      <c r="CG122" s="1115"/>
      <c r="CH122" s="1115"/>
      <c r="CI122" s="1115"/>
      <c r="CJ122" s="1115"/>
      <c r="CK122" s="1106"/>
      <c r="CL122" s="1107"/>
      <c r="CM122" s="1107"/>
      <c r="CN122" s="1107"/>
      <c r="CO122" s="1108"/>
      <c r="CP122" s="1116" t="s">
        <v>471</v>
      </c>
      <c r="CQ122" s="1117"/>
      <c r="CR122" s="1117"/>
      <c r="CS122" s="1117"/>
      <c r="CT122" s="1117"/>
      <c r="CU122" s="1117"/>
      <c r="CV122" s="1117"/>
      <c r="CW122" s="1117"/>
      <c r="CX122" s="1117"/>
      <c r="CY122" s="1117"/>
      <c r="CZ122" s="1117"/>
      <c r="DA122" s="1117"/>
      <c r="DB122" s="1117"/>
      <c r="DC122" s="1117"/>
      <c r="DD122" s="1117"/>
      <c r="DE122" s="1117"/>
      <c r="DF122" s="1118"/>
      <c r="DG122" s="1015">
        <v>65335</v>
      </c>
      <c r="DH122" s="1016"/>
      <c r="DI122" s="1016"/>
      <c r="DJ122" s="1016"/>
      <c r="DK122" s="1016"/>
      <c r="DL122" s="1016">
        <v>84683</v>
      </c>
      <c r="DM122" s="1016"/>
      <c r="DN122" s="1016"/>
      <c r="DO122" s="1016"/>
      <c r="DP122" s="1016"/>
      <c r="DQ122" s="1016">
        <v>92237</v>
      </c>
      <c r="DR122" s="1016"/>
      <c r="DS122" s="1016"/>
      <c r="DT122" s="1016"/>
      <c r="DU122" s="1016"/>
      <c r="DV122" s="1017">
        <v>3.3</v>
      </c>
      <c r="DW122" s="1017"/>
      <c r="DX122" s="1017"/>
      <c r="DY122" s="1017"/>
      <c r="DZ122" s="1018"/>
    </row>
    <row r="123" spans="1:130" s="248" customFormat="1" ht="26.25" customHeight="1" x14ac:dyDescent="0.15">
      <c r="A123" s="1155"/>
      <c r="B123" s="1042"/>
      <c r="C123" s="1012" t="s">
        <v>457</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127</v>
      </c>
      <c r="AB123" s="1055"/>
      <c r="AC123" s="1055"/>
      <c r="AD123" s="1055"/>
      <c r="AE123" s="1056"/>
      <c r="AF123" s="1057" t="s">
        <v>127</v>
      </c>
      <c r="AG123" s="1055"/>
      <c r="AH123" s="1055"/>
      <c r="AI123" s="1055"/>
      <c r="AJ123" s="1056"/>
      <c r="AK123" s="1057" t="s">
        <v>436</v>
      </c>
      <c r="AL123" s="1055"/>
      <c r="AM123" s="1055"/>
      <c r="AN123" s="1055"/>
      <c r="AO123" s="1056"/>
      <c r="AP123" s="1058" t="s">
        <v>438</v>
      </c>
      <c r="AQ123" s="1059"/>
      <c r="AR123" s="1059"/>
      <c r="AS123" s="1059"/>
      <c r="AT123" s="1060"/>
      <c r="AU123" s="1091"/>
      <c r="AV123" s="1092"/>
      <c r="AW123" s="1092"/>
      <c r="AX123" s="1092"/>
      <c r="AY123" s="1092"/>
      <c r="AZ123" s="279" t="s">
        <v>186</v>
      </c>
      <c r="BA123" s="279"/>
      <c r="BB123" s="279"/>
      <c r="BC123" s="279"/>
      <c r="BD123" s="279"/>
      <c r="BE123" s="279"/>
      <c r="BF123" s="279"/>
      <c r="BG123" s="279"/>
      <c r="BH123" s="279"/>
      <c r="BI123" s="279"/>
      <c r="BJ123" s="279"/>
      <c r="BK123" s="279"/>
      <c r="BL123" s="279"/>
      <c r="BM123" s="279"/>
      <c r="BN123" s="279"/>
      <c r="BO123" s="1071" t="s">
        <v>472</v>
      </c>
      <c r="BP123" s="1102"/>
      <c r="BQ123" s="1161">
        <v>8027622</v>
      </c>
      <c r="BR123" s="1162"/>
      <c r="BS123" s="1162"/>
      <c r="BT123" s="1162"/>
      <c r="BU123" s="1162"/>
      <c r="BV123" s="1162">
        <v>8205585</v>
      </c>
      <c r="BW123" s="1162"/>
      <c r="BX123" s="1162"/>
      <c r="BY123" s="1162"/>
      <c r="BZ123" s="1162"/>
      <c r="CA123" s="1162">
        <v>8103814</v>
      </c>
      <c r="CB123" s="1162"/>
      <c r="CC123" s="1162"/>
      <c r="CD123" s="1162"/>
      <c r="CE123" s="1162"/>
      <c r="CF123" s="1095"/>
      <c r="CG123" s="1096"/>
      <c r="CH123" s="1096"/>
      <c r="CI123" s="1096"/>
      <c r="CJ123" s="1097"/>
      <c r="CK123" s="1106"/>
      <c r="CL123" s="1107"/>
      <c r="CM123" s="1107"/>
      <c r="CN123" s="1107"/>
      <c r="CO123" s="1108"/>
      <c r="CP123" s="1116" t="s">
        <v>473</v>
      </c>
      <c r="CQ123" s="1117"/>
      <c r="CR123" s="1117"/>
      <c r="CS123" s="1117"/>
      <c r="CT123" s="1117"/>
      <c r="CU123" s="1117"/>
      <c r="CV123" s="1117"/>
      <c r="CW123" s="1117"/>
      <c r="CX123" s="1117"/>
      <c r="CY123" s="1117"/>
      <c r="CZ123" s="1117"/>
      <c r="DA123" s="1117"/>
      <c r="DB123" s="1117"/>
      <c r="DC123" s="1117"/>
      <c r="DD123" s="1117"/>
      <c r="DE123" s="1117"/>
      <c r="DF123" s="1118"/>
      <c r="DG123" s="1054" t="s">
        <v>436</v>
      </c>
      <c r="DH123" s="1055"/>
      <c r="DI123" s="1055"/>
      <c r="DJ123" s="1055"/>
      <c r="DK123" s="1056"/>
      <c r="DL123" s="1057" t="s">
        <v>127</v>
      </c>
      <c r="DM123" s="1055"/>
      <c r="DN123" s="1055"/>
      <c r="DO123" s="1055"/>
      <c r="DP123" s="1056"/>
      <c r="DQ123" s="1057" t="s">
        <v>127</v>
      </c>
      <c r="DR123" s="1055"/>
      <c r="DS123" s="1055"/>
      <c r="DT123" s="1055"/>
      <c r="DU123" s="1056"/>
      <c r="DV123" s="1058" t="s">
        <v>127</v>
      </c>
      <c r="DW123" s="1059"/>
      <c r="DX123" s="1059"/>
      <c r="DY123" s="1059"/>
      <c r="DZ123" s="1060"/>
    </row>
    <row r="124" spans="1:130" s="248" customFormat="1" ht="26.25" customHeight="1" thickBot="1" x14ac:dyDescent="0.2">
      <c r="A124" s="1155"/>
      <c r="B124" s="1042"/>
      <c r="C124" s="1012" t="s">
        <v>460</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127</v>
      </c>
      <c r="AB124" s="1055"/>
      <c r="AC124" s="1055"/>
      <c r="AD124" s="1055"/>
      <c r="AE124" s="1056"/>
      <c r="AF124" s="1057" t="s">
        <v>438</v>
      </c>
      <c r="AG124" s="1055"/>
      <c r="AH124" s="1055"/>
      <c r="AI124" s="1055"/>
      <c r="AJ124" s="1056"/>
      <c r="AK124" s="1057" t="s">
        <v>127</v>
      </c>
      <c r="AL124" s="1055"/>
      <c r="AM124" s="1055"/>
      <c r="AN124" s="1055"/>
      <c r="AO124" s="1056"/>
      <c r="AP124" s="1058" t="s">
        <v>127</v>
      </c>
      <c r="AQ124" s="1059"/>
      <c r="AR124" s="1059"/>
      <c r="AS124" s="1059"/>
      <c r="AT124" s="1060"/>
      <c r="AU124" s="1157" t="s">
        <v>474</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v>29.2</v>
      </c>
      <c r="BR124" s="1124"/>
      <c r="BS124" s="1124"/>
      <c r="BT124" s="1124"/>
      <c r="BU124" s="1124"/>
      <c r="BV124" s="1124">
        <v>20.5</v>
      </c>
      <c r="BW124" s="1124"/>
      <c r="BX124" s="1124"/>
      <c r="BY124" s="1124"/>
      <c r="BZ124" s="1124"/>
      <c r="CA124" s="1124">
        <v>11.3</v>
      </c>
      <c r="CB124" s="1124"/>
      <c r="CC124" s="1124"/>
      <c r="CD124" s="1124"/>
      <c r="CE124" s="1124"/>
      <c r="CF124" s="1125"/>
      <c r="CG124" s="1126"/>
      <c r="CH124" s="1126"/>
      <c r="CI124" s="1126"/>
      <c r="CJ124" s="1127"/>
      <c r="CK124" s="1109"/>
      <c r="CL124" s="1109"/>
      <c r="CM124" s="1109"/>
      <c r="CN124" s="1109"/>
      <c r="CO124" s="1110"/>
      <c r="CP124" s="1116" t="s">
        <v>475</v>
      </c>
      <c r="CQ124" s="1117"/>
      <c r="CR124" s="1117"/>
      <c r="CS124" s="1117"/>
      <c r="CT124" s="1117"/>
      <c r="CU124" s="1117"/>
      <c r="CV124" s="1117"/>
      <c r="CW124" s="1117"/>
      <c r="CX124" s="1117"/>
      <c r="CY124" s="1117"/>
      <c r="CZ124" s="1117"/>
      <c r="DA124" s="1117"/>
      <c r="DB124" s="1117"/>
      <c r="DC124" s="1117"/>
      <c r="DD124" s="1117"/>
      <c r="DE124" s="1117"/>
      <c r="DF124" s="1118"/>
      <c r="DG124" s="1101" t="s">
        <v>127</v>
      </c>
      <c r="DH124" s="1080"/>
      <c r="DI124" s="1080"/>
      <c r="DJ124" s="1080"/>
      <c r="DK124" s="1081"/>
      <c r="DL124" s="1079" t="s">
        <v>127</v>
      </c>
      <c r="DM124" s="1080"/>
      <c r="DN124" s="1080"/>
      <c r="DO124" s="1080"/>
      <c r="DP124" s="1081"/>
      <c r="DQ124" s="1079" t="s">
        <v>127</v>
      </c>
      <c r="DR124" s="1080"/>
      <c r="DS124" s="1080"/>
      <c r="DT124" s="1080"/>
      <c r="DU124" s="1081"/>
      <c r="DV124" s="1082" t="s">
        <v>438</v>
      </c>
      <c r="DW124" s="1083"/>
      <c r="DX124" s="1083"/>
      <c r="DY124" s="1083"/>
      <c r="DZ124" s="1084"/>
    </row>
    <row r="125" spans="1:130" s="248" customFormat="1" ht="26.25" customHeight="1" x14ac:dyDescent="0.15">
      <c r="A125" s="1155"/>
      <c r="B125" s="1042"/>
      <c r="C125" s="1012" t="s">
        <v>462</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438</v>
      </c>
      <c r="AB125" s="1055"/>
      <c r="AC125" s="1055"/>
      <c r="AD125" s="1055"/>
      <c r="AE125" s="1056"/>
      <c r="AF125" s="1057" t="s">
        <v>438</v>
      </c>
      <c r="AG125" s="1055"/>
      <c r="AH125" s="1055"/>
      <c r="AI125" s="1055"/>
      <c r="AJ125" s="1056"/>
      <c r="AK125" s="1057" t="s">
        <v>127</v>
      </c>
      <c r="AL125" s="1055"/>
      <c r="AM125" s="1055"/>
      <c r="AN125" s="1055"/>
      <c r="AO125" s="1056"/>
      <c r="AP125" s="1058" t="s">
        <v>438</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476</v>
      </c>
      <c r="CL125" s="1104"/>
      <c r="CM125" s="1104"/>
      <c r="CN125" s="1104"/>
      <c r="CO125" s="1105"/>
      <c r="CP125" s="1036" t="s">
        <v>477</v>
      </c>
      <c r="CQ125" s="985"/>
      <c r="CR125" s="985"/>
      <c r="CS125" s="985"/>
      <c r="CT125" s="985"/>
      <c r="CU125" s="985"/>
      <c r="CV125" s="985"/>
      <c r="CW125" s="985"/>
      <c r="CX125" s="985"/>
      <c r="CY125" s="985"/>
      <c r="CZ125" s="985"/>
      <c r="DA125" s="985"/>
      <c r="DB125" s="985"/>
      <c r="DC125" s="985"/>
      <c r="DD125" s="985"/>
      <c r="DE125" s="985"/>
      <c r="DF125" s="986"/>
      <c r="DG125" s="1022" t="s">
        <v>127</v>
      </c>
      <c r="DH125" s="1023"/>
      <c r="DI125" s="1023"/>
      <c r="DJ125" s="1023"/>
      <c r="DK125" s="1023"/>
      <c r="DL125" s="1023" t="s">
        <v>127</v>
      </c>
      <c r="DM125" s="1023"/>
      <c r="DN125" s="1023"/>
      <c r="DO125" s="1023"/>
      <c r="DP125" s="1023"/>
      <c r="DQ125" s="1023" t="s">
        <v>127</v>
      </c>
      <c r="DR125" s="1023"/>
      <c r="DS125" s="1023"/>
      <c r="DT125" s="1023"/>
      <c r="DU125" s="1023"/>
      <c r="DV125" s="1024" t="s">
        <v>127</v>
      </c>
      <c r="DW125" s="1024"/>
      <c r="DX125" s="1024"/>
      <c r="DY125" s="1024"/>
      <c r="DZ125" s="1025"/>
    </row>
    <row r="126" spans="1:130" s="248" customFormat="1" ht="26.25" customHeight="1" thickBot="1" x14ac:dyDescent="0.2">
      <c r="A126" s="1155"/>
      <c r="B126" s="1042"/>
      <c r="C126" s="1012" t="s">
        <v>464</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438</v>
      </c>
      <c r="AB126" s="1055"/>
      <c r="AC126" s="1055"/>
      <c r="AD126" s="1055"/>
      <c r="AE126" s="1056"/>
      <c r="AF126" s="1057" t="s">
        <v>127</v>
      </c>
      <c r="AG126" s="1055"/>
      <c r="AH126" s="1055"/>
      <c r="AI126" s="1055"/>
      <c r="AJ126" s="1056"/>
      <c r="AK126" s="1057" t="s">
        <v>438</v>
      </c>
      <c r="AL126" s="1055"/>
      <c r="AM126" s="1055"/>
      <c r="AN126" s="1055"/>
      <c r="AO126" s="1056"/>
      <c r="AP126" s="1058" t="s">
        <v>438</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478</v>
      </c>
      <c r="CQ126" s="1046"/>
      <c r="CR126" s="1046"/>
      <c r="CS126" s="1046"/>
      <c r="CT126" s="1046"/>
      <c r="CU126" s="1046"/>
      <c r="CV126" s="1046"/>
      <c r="CW126" s="1046"/>
      <c r="CX126" s="1046"/>
      <c r="CY126" s="1046"/>
      <c r="CZ126" s="1046"/>
      <c r="DA126" s="1046"/>
      <c r="DB126" s="1046"/>
      <c r="DC126" s="1046"/>
      <c r="DD126" s="1046"/>
      <c r="DE126" s="1046"/>
      <c r="DF126" s="1047"/>
      <c r="DG126" s="1015" t="s">
        <v>127</v>
      </c>
      <c r="DH126" s="1016"/>
      <c r="DI126" s="1016"/>
      <c r="DJ126" s="1016"/>
      <c r="DK126" s="1016"/>
      <c r="DL126" s="1016" t="s">
        <v>127</v>
      </c>
      <c r="DM126" s="1016"/>
      <c r="DN126" s="1016"/>
      <c r="DO126" s="1016"/>
      <c r="DP126" s="1016"/>
      <c r="DQ126" s="1016" t="s">
        <v>127</v>
      </c>
      <c r="DR126" s="1016"/>
      <c r="DS126" s="1016"/>
      <c r="DT126" s="1016"/>
      <c r="DU126" s="1016"/>
      <c r="DV126" s="1017" t="s">
        <v>438</v>
      </c>
      <c r="DW126" s="1017"/>
      <c r="DX126" s="1017"/>
      <c r="DY126" s="1017"/>
      <c r="DZ126" s="1018"/>
    </row>
    <row r="127" spans="1:130" s="248" customFormat="1" ht="26.25" customHeight="1" x14ac:dyDescent="0.15">
      <c r="A127" s="1156"/>
      <c r="B127" s="1044"/>
      <c r="C127" s="1098" t="s">
        <v>479</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t="s">
        <v>438</v>
      </c>
      <c r="AB127" s="1055"/>
      <c r="AC127" s="1055"/>
      <c r="AD127" s="1055"/>
      <c r="AE127" s="1056"/>
      <c r="AF127" s="1057" t="s">
        <v>127</v>
      </c>
      <c r="AG127" s="1055"/>
      <c r="AH127" s="1055"/>
      <c r="AI127" s="1055"/>
      <c r="AJ127" s="1056"/>
      <c r="AK127" s="1057" t="s">
        <v>127</v>
      </c>
      <c r="AL127" s="1055"/>
      <c r="AM127" s="1055"/>
      <c r="AN127" s="1055"/>
      <c r="AO127" s="1056"/>
      <c r="AP127" s="1058" t="s">
        <v>127</v>
      </c>
      <c r="AQ127" s="1059"/>
      <c r="AR127" s="1059"/>
      <c r="AS127" s="1059"/>
      <c r="AT127" s="1060"/>
      <c r="AU127" s="284"/>
      <c r="AV127" s="284"/>
      <c r="AW127" s="284"/>
      <c r="AX127" s="1128" t="s">
        <v>480</v>
      </c>
      <c r="AY127" s="1129"/>
      <c r="AZ127" s="1129"/>
      <c r="BA127" s="1129"/>
      <c r="BB127" s="1129"/>
      <c r="BC127" s="1129"/>
      <c r="BD127" s="1129"/>
      <c r="BE127" s="1130"/>
      <c r="BF127" s="1131" t="s">
        <v>481</v>
      </c>
      <c r="BG127" s="1129"/>
      <c r="BH127" s="1129"/>
      <c r="BI127" s="1129"/>
      <c r="BJ127" s="1129"/>
      <c r="BK127" s="1129"/>
      <c r="BL127" s="1130"/>
      <c r="BM127" s="1131" t="s">
        <v>482</v>
      </c>
      <c r="BN127" s="1129"/>
      <c r="BO127" s="1129"/>
      <c r="BP127" s="1129"/>
      <c r="BQ127" s="1129"/>
      <c r="BR127" s="1129"/>
      <c r="BS127" s="1130"/>
      <c r="BT127" s="1131" t="s">
        <v>483</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484</v>
      </c>
      <c r="CQ127" s="1046"/>
      <c r="CR127" s="1046"/>
      <c r="CS127" s="1046"/>
      <c r="CT127" s="1046"/>
      <c r="CU127" s="1046"/>
      <c r="CV127" s="1046"/>
      <c r="CW127" s="1046"/>
      <c r="CX127" s="1046"/>
      <c r="CY127" s="1046"/>
      <c r="CZ127" s="1046"/>
      <c r="DA127" s="1046"/>
      <c r="DB127" s="1046"/>
      <c r="DC127" s="1046"/>
      <c r="DD127" s="1046"/>
      <c r="DE127" s="1046"/>
      <c r="DF127" s="1047"/>
      <c r="DG127" s="1015" t="s">
        <v>127</v>
      </c>
      <c r="DH127" s="1016"/>
      <c r="DI127" s="1016"/>
      <c r="DJ127" s="1016"/>
      <c r="DK127" s="1016"/>
      <c r="DL127" s="1016" t="s">
        <v>127</v>
      </c>
      <c r="DM127" s="1016"/>
      <c r="DN127" s="1016"/>
      <c r="DO127" s="1016"/>
      <c r="DP127" s="1016"/>
      <c r="DQ127" s="1016" t="s">
        <v>127</v>
      </c>
      <c r="DR127" s="1016"/>
      <c r="DS127" s="1016"/>
      <c r="DT127" s="1016"/>
      <c r="DU127" s="1016"/>
      <c r="DV127" s="1017" t="s">
        <v>438</v>
      </c>
      <c r="DW127" s="1017"/>
      <c r="DX127" s="1017"/>
      <c r="DY127" s="1017"/>
      <c r="DZ127" s="1018"/>
    </row>
    <row r="128" spans="1:130" s="248" customFormat="1" ht="26.25" customHeight="1" thickBot="1" x14ac:dyDescent="0.2">
      <c r="A128" s="1139" t="s">
        <v>485</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486</v>
      </c>
      <c r="X128" s="1141"/>
      <c r="Y128" s="1141"/>
      <c r="Z128" s="1142"/>
      <c r="AA128" s="1143">
        <v>22160</v>
      </c>
      <c r="AB128" s="1144"/>
      <c r="AC128" s="1144"/>
      <c r="AD128" s="1144"/>
      <c r="AE128" s="1145"/>
      <c r="AF128" s="1146">
        <v>22325</v>
      </c>
      <c r="AG128" s="1144"/>
      <c r="AH128" s="1144"/>
      <c r="AI128" s="1144"/>
      <c r="AJ128" s="1145"/>
      <c r="AK128" s="1146">
        <v>23329</v>
      </c>
      <c r="AL128" s="1144"/>
      <c r="AM128" s="1144"/>
      <c r="AN128" s="1144"/>
      <c r="AO128" s="1145"/>
      <c r="AP128" s="1147"/>
      <c r="AQ128" s="1148"/>
      <c r="AR128" s="1148"/>
      <c r="AS128" s="1148"/>
      <c r="AT128" s="1149"/>
      <c r="AU128" s="284"/>
      <c r="AV128" s="284"/>
      <c r="AW128" s="284"/>
      <c r="AX128" s="984" t="s">
        <v>487</v>
      </c>
      <c r="AY128" s="985"/>
      <c r="AZ128" s="985"/>
      <c r="BA128" s="985"/>
      <c r="BB128" s="985"/>
      <c r="BC128" s="985"/>
      <c r="BD128" s="985"/>
      <c r="BE128" s="986"/>
      <c r="BF128" s="1150" t="s">
        <v>127</v>
      </c>
      <c r="BG128" s="1151"/>
      <c r="BH128" s="1151"/>
      <c r="BI128" s="1151"/>
      <c r="BJ128" s="1151"/>
      <c r="BK128" s="1151"/>
      <c r="BL128" s="1152"/>
      <c r="BM128" s="1150">
        <v>15</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488</v>
      </c>
      <c r="CQ128" s="1133"/>
      <c r="CR128" s="1133"/>
      <c r="CS128" s="1133"/>
      <c r="CT128" s="1133"/>
      <c r="CU128" s="1133"/>
      <c r="CV128" s="1133"/>
      <c r="CW128" s="1133"/>
      <c r="CX128" s="1133"/>
      <c r="CY128" s="1133"/>
      <c r="CZ128" s="1133"/>
      <c r="DA128" s="1133"/>
      <c r="DB128" s="1133"/>
      <c r="DC128" s="1133"/>
      <c r="DD128" s="1133"/>
      <c r="DE128" s="1133"/>
      <c r="DF128" s="1134"/>
      <c r="DG128" s="1135" t="s">
        <v>127</v>
      </c>
      <c r="DH128" s="1136"/>
      <c r="DI128" s="1136"/>
      <c r="DJ128" s="1136"/>
      <c r="DK128" s="1136"/>
      <c r="DL128" s="1136" t="s">
        <v>127</v>
      </c>
      <c r="DM128" s="1136"/>
      <c r="DN128" s="1136"/>
      <c r="DO128" s="1136"/>
      <c r="DP128" s="1136"/>
      <c r="DQ128" s="1136" t="s">
        <v>127</v>
      </c>
      <c r="DR128" s="1136"/>
      <c r="DS128" s="1136"/>
      <c r="DT128" s="1136"/>
      <c r="DU128" s="1136"/>
      <c r="DV128" s="1137" t="s">
        <v>489</v>
      </c>
      <c r="DW128" s="1137"/>
      <c r="DX128" s="1137"/>
      <c r="DY128" s="1137"/>
      <c r="DZ128" s="1138"/>
    </row>
    <row r="129" spans="1:131" s="248" customFormat="1" ht="26.25" customHeight="1" x14ac:dyDescent="0.15">
      <c r="A129" s="1026" t="s">
        <v>105</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490</v>
      </c>
      <c r="X129" s="1170"/>
      <c r="Y129" s="1170"/>
      <c r="Z129" s="1171"/>
      <c r="AA129" s="1054">
        <v>3127708</v>
      </c>
      <c r="AB129" s="1055"/>
      <c r="AC129" s="1055"/>
      <c r="AD129" s="1055"/>
      <c r="AE129" s="1056"/>
      <c r="AF129" s="1057">
        <v>3137001</v>
      </c>
      <c r="AG129" s="1055"/>
      <c r="AH129" s="1055"/>
      <c r="AI129" s="1055"/>
      <c r="AJ129" s="1056"/>
      <c r="AK129" s="1057">
        <v>3357972</v>
      </c>
      <c r="AL129" s="1055"/>
      <c r="AM129" s="1055"/>
      <c r="AN129" s="1055"/>
      <c r="AO129" s="1056"/>
      <c r="AP129" s="1172"/>
      <c r="AQ129" s="1173"/>
      <c r="AR129" s="1173"/>
      <c r="AS129" s="1173"/>
      <c r="AT129" s="1174"/>
      <c r="AU129" s="286"/>
      <c r="AV129" s="286"/>
      <c r="AW129" s="286"/>
      <c r="AX129" s="1163" t="s">
        <v>491</v>
      </c>
      <c r="AY129" s="1046"/>
      <c r="AZ129" s="1046"/>
      <c r="BA129" s="1046"/>
      <c r="BB129" s="1046"/>
      <c r="BC129" s="1046"/>
      <c r="BD129" s="1046"/>
      <c r="BE129" s="1047"/>
      <c r="BF129" s="1164" t="s">
        <v>127</v>
      </c>
      <c r="BG129" s="1165"/>
      <c r="BH129" s="1165"/>
      <c r="BI129" s="1165"/>
      <c r="BJ129" s="1165"/>
      <c r="BK129" s="1165"/>
      <c r="BL129" s="1166"/>
      <c r="BM129" s="1164">
        <v>20</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6" t="s">
        <v>492</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493</v>
      </c>
      <c r="X130" s="1170"/>
      <c r="Y130" s="1170"/>
      <c r="Z130" s="1171"/>
      <c r="AA130" s="1054">
        <v>492444</v>
      </c>
      <c r="AB130" s="1055"/>
      <c r="AC130" s="1055"/>
      <c r="AD130" s="1055"/>
      <c r="AE130" s="1056"/>
      <c r="AF130" s="1057">
        <v>497282</v>
      </c>
      <c r="AG130" s="1055"/>
      <c r="AH130" s="1055"/>
      <c r="AI130" s="1055"/>
      <c r="AJ130" s="1056"/>
      <c r="AK130" s="1057">
        <v>529443</v>
      </c>
      <c r="AL130" s="1055"/>
      <c r="AM130" s="1055"/>
      <c r="AN130" s="1055"/>
      <c r="AO130" s="1056"/>
      <c r="AP130" s="1172"/>
      <c r="AQ130" s="1173"/>
      <c r="AR130" s="1173"/>
      <c r="AS130" s="1173"/>
      <c r="AT130" s="1174"/>
      <c r="AU130" s="286"/>
      <c r="AV130" s="286"/>
      <c r="AW130" s="286"/>
      <c r="AX130" s="1163" t="s">
        <v>494</v>
      </c>
      <c r="AY130" s="1046"/>
      <c r="AZ130" s="1046"/>
      <c r="BA130" s="1046"/>
      <c r="BB130" s="1046"/>
      <c r="BC130" s="1046"/>
      <c r="BD130" s="1046"/>
      <c r="BE130" s="1047"/>
      <c r="BF130" s="1200">
        <v>6.7</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495</v>
      </c>
      <c r="X131" s="1208"/>
      <c r="Y131" s="1208"/>
      <c r="Z131" s="1209"/>
      <c r="AA131" s="1101">
        <v>2635264</v>
      </c>
      <c r="AB131" s="1080"/>
      <c r="AC131" s="1080"/>
      <c r="AD131" s="1080"/>
      <c r="AE131" s="1081"/>
      <c r="AF131" s="1079">
        <v>2639719</v>
      </c>
      <c r="AG131" s="1080"/>
      <c r="AH131" s="1080"/>
      <c r="AI131" s="1080"/>
      <c r="AJ131" s="1081"/>
      <c r="AK131" s="1079">
        <v>2828529</v>
      </c>
      <c r="AL131" s="1080"/>
      <c r="AM131" s="1080"/>
      <c r="AN131" s="1080"/>
      <c r="AO131" s="1081"/>
      <c r="AP131" s="1210"/>
      <c r="AQ131" s="1211"/>
      <c r="AR131" s="1211"/>
      <c r="AS131" s="1211"/>
      <c r="AT131" s="1212"/>
      <c r="AU131" s="286"/>
      <c r="AV131" s="286"/>
      <c r="AW131" s="286"/>
      <c r="AX131" s="1182" t="s">
        <v>496</v>
      </c>
      <c r="AY131" s="1133"/>
      <c r="AZ131" s="1133"/>
      <c r="BA131" s="1133"/>
      <c r="BB131" s="1133"/>
      <c r="BC131" s="1133"/>
      <c r="BD131" s="1133"/>
      <c r="BE131" s="1134"/>
      <c r="BF131" s="1183">
        <v>11.3</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89" t="s">
        <v>497</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498</v>
      </c>
      <c r="W132" s="1193"/>
      <c r="X132" s="1193"/>
      <c r="Y132" s="1193"/>
      <c r="Z132" s="1194"/>
      <c r="AA132" s="1195">
        <v>5.2942323809999996</v>
      </c>
      <c r="AB132" s="1196"/>
      <c r="AC132" s="1196"/>
      <c r="AD132" s="1196"/>
      <c r="AE132" s="1197"/>
      <c r="AF132" s="1198">
        <v>6.4636046489999996</v>
      </c>
      <c r="AG132" s="1196"/>
      <c r="AH132" s="1196"/>
      <c r="AI132" s="1196"/>
      <c r="AJ132" s="1197"/>
      <c r="AK132" s="1198">
        <v>8.3458221570000006</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499</v>
      </c>
      <c r="W133" s="1176"/>
      <c r="X133" s="1176"/>
      <c r="Y133" s="1176"/>
      <c r="Z133" s="1177"/>
      <c r="AA133" s="1178">
        <v>4.2</v>
      </c>
      <c r="AB133" s="1179"/>
      <c r="AC133" s="1179"/>
      <c r="AD133" s="1179"/>
      <c r="AE133" s="1180"/>
      <c r="AF133" s="1178">
        <v>5.2</v>
      </c>
      <c r="AG133" s="1179"/>
      <c r="AH133" s="1179"/>
      <c r="AI133" s="1179"/>
      <c r="AJ133" s="1180"/>
      <c r="AK133" s="1178">
        <v>6.7</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OeKRRYVokncylodVKaPMrj7LOi1/qHxresl4wNuMad77OnmfW+uSSNcwEQ2IfBK1X3UGl1xBC9wJIHunqqMKRg==" saltValue="BxD0sG1U5g9PlrK4HWrf2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500</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EMQ7tObOhWYTkqcpuDcPwBCo4EQLN45khr/sPDxGYWnOBDvzmmahzxXO5mFgZFik0tMnbnq2rjTQmYVaAB9pvQ==" saltValue="AspJM/+DFH0M4MrnER1XB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MkXmu3pBF100BYF6FGna96/TcLFXRhykjapORSdKiEqmh23j7qhXKC0t79JsWHnDC3P5nkOuyYw7g0Q7cKe/A==" saltValue="MgpuElEUpLIdE22NCNUpoQ=="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501</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502</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503</v>
      </c>
      <c r="AP7" s="305"/>
      <c r="AQ7" s="306" t="s">
        <v>504</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505</v>
      </c>
      <c r="AQ8" s="312" t="s">
        <v>506</v>
      </c>
      <c r="AR8" s="313" t="s">
        <v>507</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508</v>
      </c>
      <c r="AL9" s="1216"/>
      <c r="AM9" s="1216"/>
      <c r="AN9" s="1217"/>
      <c r="AO9" s="314">
        <v>904520</v>
      </c>
      <c r="AP9" s="314">
        <v>115742</v>
      </c>
      <c r="AQ9" s="315">
        <v>131552</v>
      </c>
      <c r="AR9" s="316">
        <v>-12</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509</v>
      </c>
      <c r="AL10" s="1216"/>
      <c r="AM10" s="1216"/>
      <c r="AN10" s="1217"/>
      <c r="AO10" s="317">
        <v>172294</v>
      </c>
      <c r="AP10" s="317">
        <v>22047</v>
      </c>
      <c r="AQ10" s="318">
        <v>15222</v>
      </c>
      <c r="AR10" s="319">
        <v>44.8</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510</v>
      </c>
      <c r="AL11" s="1216"/>
      <c r="AM11" s="1216"/>
      <c r="AN11" s="1217"/>
      <c r="AO11" s="317">
        <v>360</v>
      </c>
      <c r="AP11" s="317">
        <v>46</v>
      </c>
      <c r="AQ11" s="318">
        <v>927</v>
      </c>
      <c r="AR11" s="319">
        <v>-95</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511</v>
      </c>
      <c r="AL12" s="1216"/>
      <c r="AM12" s="1216"/>
      <c r="AN12" s="1217"/>
      <c r="AO12" s="317" t="s">
        <v>512</v>
      </c>
      <c r="AP12" s="317" t="s">
        <v>512</v>
      </c>
      <c r="AQ12" s="318" t="s">
        <v>512</v>
      </c>
      <c r="AR12" s="319" t="s">
        <v>512</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513</v>
      </c>
      <c r="AL13" s="1216"/>
      <c r="AM13" s="1216"/>
      <c r="AN13" s="1217"/>
      <c r="AO13" s="317">
        <v>73346</v>
      </c>
      <c r="AP13" s="317">
        <v>9385</v>
      </c>
      <c r="AQ13" s="318">
        <v>5186</v>
      </c>
      <c r="AR13" s="319">
        <v>81</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514</v>
      </c>
      <c r="AL14" s="1216"/>
      <c r="AM14" s="1216"/>
      <c r="AN14" s="1217"/>
      <c r="AO14" s="317">
        <v>20830</v>
      </c>
      <c r="AP14" s="317">
        <v>2665</v>
      </c>
      <c r="AQ14" s="318">
        <v>3097</v>
      </c>
      <c r="AR14" s="319">
        <v>-13.9</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515</v>
      </c>
      <c r="AL15" s="1222"/>
      <c r="AM15" s="1222"/>
      <c r="AN15" s="1223"/>
      <c r="AO15" s="317">
        <v>-80670</v>
      </c>
      <c r="AP15" s="317">
        <v>-10322</v>
      </c>
      <c r="AQ15" s="318">
        <v>-10369</v>
      </c>
      <c r="AR15" s="319">
        <v>-0.5</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186</v>
      </c>
      <c r="AL16" s="1222"/>
      <c r="AM16" s="1222"/>
      <c r="AN16" s="1223"/>
      <c r="AO16" s="317">
        <v>1090680</v>
      </c>
      <c r="AP16" s="317">
        <v>139562</v>
      </c>
      <c r="AQ16" s="318">
        <v>145615</v>
      </c>
      <c r="AR16" s="319">
        <v>-4.2</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516</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517</v>
      </c>
      <c r="AP20" s="326" t="s">
        <v>518</v>
      </c>
      <c r="AQ20" s="327" t="s">
        <v>519</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520</v>
      </c>
      <c r="AL21" s="1225"/>
      <c r="AM21" s="1225"/>
      <c r="AN21" s="1226"/>
      <c r="AO21" s="330">
        <v>12.54</v>
      </c>
      <c r="AP21" s="331">
        <v>13.36</v>
      </c>
      <c r="AQ21" s="332">
        <v>-0.82</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521</v>
      </c>
      <c r="AL22" s="1225"/>
      <c r="AM22" s="1225"/>
      <c r="AN22" s="1226"/>
      <c r="AO22" s="335">
        <v>95.5</v>
      </c>
      <c r="AP22" s="336">
        <v>95.8</v>
      </c>
      <c r="AQ22" s="337">
        <v>-0.3</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522</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523</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524</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503</v>
      </c>
      <c r="AP30" s="305"/>
      <c r="AQ30" s="306" t="s">
        <v>504</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505</v>
      </c>
      <c r="AQ31" s="312" t="s">
        <v>506</v>
      </c>
      <c r="AR31" s="313" t="s">
        <v>507</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525</v>
      </c>
      <c r="AL32" s="1219"/>
      <c r="AM32" s="1219"/>
      <c r="AN32" s="1220"/>
      <c r="AO32" s="345">
        <v>580585</v>
      </c>
      <c r="AP32" s="345">
        <v>74291</v>
      </c>
      <c r="AQ32" s="346">
        <v>74764</v>
      </c>
      <c r="AR32" s="347">
        <v>-0.6</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526</v>
      </c>
      <c r="AL33" s="1219"/>
      <c r="AM33" s="1219"/>
      <c r="AN33" s="1220"/>
      <c r="AO33" s="345" t="s">
        <v>512</v>
      </c>
      <c r="AP33" s="345" t="s">
        <v>512</v>
      </c>
      <c r="AQ33" s="346" t="s">
        <v>512</v>
      </c>
      <c r="AR33" s="347" t="s">
        <v>512</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527</v>
      </c>
      <c r="AL34" s="1219"/>
      <c r="AM34" s="1219"/>
      <c r="AN34" s="1220"/>
      <c r="AO34" s="345" t="s">
        <v>512</v>
      </c>
      <c r="AP34" s="345" t="s">
        <v>512</v>
      </c>
      <c r="AQ34" s="346" t="s">
        <v>512</v>
      </c>
      <c r="AR34" s="347" t="s">
        <v>512</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528</v>
      </c>
      <c r="AL35" s="1219"/>
      <c r="AM35" s="1219"/>
      <c r="AN35" s="1220"/>
      <c r="AO35" s="345">
        <v>185996</v>
      </c>
      <c r="AP35" s="345">
        <v>23800</v>
      </c>
      <c r="AQ35" s="346">
        <v>25584</v>
      </c>
      <c r="AR35" s="347">
        <v>-7</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529</v>
      </c>
      <c r="AL36" s="1219"/>
      <c r="AM36" s="1219"/>
      <c r="AN36" s="1220"/>
      <c r="AO36" s="345">
        <v>22255</v>
      </c>
      <c r="AP36" s="345">
        <v>2848</v>
      </c>
      <c r="AQ36" s="346">
        <v>3670</v>
      </c>
      <c r="AR36" s="347">
        <v>-22.4</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530</v>
      </c>
      <c r="AL37" s="1219"/>
      <c r="AM37" s="1219"/>
      <c r="AN37" s="1220"/>
      <c r="AO37" s="345" t="s">
        <v>512</v>
      </c>
      <c r="AP37" s="345" t="s">
        <v>512</v>
      </c>
      <c r="AQ37" s="346">
        <v>420</v>
      </c>
      <c r="AR37" s="347" t="s">
        <v>512</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531</v>
      </c>
      <c r="AL38" s="1228"/>
      <c r="AM38" s="1228"/>
      <c r="AN38" s="1229"/>
      <c r="AO38" s="348" t="s">
        <v>512</v>
      </c>
      <c r="AP38" s="348" t="s">
        <v>512</v>
      </c>
      <c r="AQ38" s="349">
        <v>9</v>
      </c>
      <c r="AR38" s="337" t="s">
        <v>512</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532</v>
      </c>
      <c r="AL39" s="1228"/>
      <c r="AM39" s="1228"/>
      <c r="AN39" s="1229"/>
      <c r="AO39" s="345">
        <v>-23329</v>
      </c>
      <c r="AP39" s="345">
        <v>-2985</v>
      </c>
      <c r="AQ39" s="346">
        <v>-2239</v>
      </c>
      <c r="AR39" s="347">
        <v>33.299999999999997</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533</v>
      </c>
      <c r="AL40" s="1219"/>
      <c r="AM40" s="1219"/>
      <c r="AN40" s="1220"/>
      <c r="AO40" s="345">
        <v>-529443</v>
      </c>
      <c r="AP40" s="345">
        <v>-67747</v>
      </c>
      <c r="AQ40" s="346">
        <v>-71783</v>
      </c>
      <c r="AR40" s="347">
        <v>-5.6</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296</v>
      </c>
      <c r="AL41" s="1231"/>
      <c r="AM41" s="1231"/>
      <c r="AN41" s="1232"/>
      <c r="AO41" s="345">
        <v>236064</v>
      </c>
      <c r="AP41" s="345">
        <v>30207</v>
      </c>
      <c r="AQ41" s="346">
        <v>30425</v>
      </c>
      <c r="AR41" s="347">
        <v>-0.7</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534</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535</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536</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503</v>
      </c>
      <c r="AN49" s="1235" t="s">
        <v>537</v>
      </c>
      <c r="AO49" s="1236"/>
      <c r="AP49" s="1236"/>
      <c r="AQ49" s="1236"/>
      <c r="AR49" s="123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538</v>
      </c>
      <c r="AO50" s="362" t="s">
        <v>539</v>
      </c>
      <c r="AP50" s="363" t="s">
        <v>540</v>
      </c>
      <c r="AQ50" s="364" t="s">
        <v>541</v>
      </c>
      <c r="AR50" s="365" t="s">
        <v>542</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543</v>
      </c>
      <c r="AL51" s="358"/>
      <c r="AM51" s="366">
        <v>1375660</v>
      </c>
      <c r="AN51" s="367">
        <v>160277</v>
      </c>
      <c r="AO51" s="368">
        <v>-8.3000000000000007</v>
      </c>
      <c r="AP51" s="369">
        <v>138651</v>
      </c>
      <c r="AQ51" s="370">
        <v>7.8</v>
      </c>
      <c r="AR51" s="371">
        <v>-16.100000000000001</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544</v>
      </c>
      <c r="AM52" s="374">
        <v>1108584</v>
      </c>
      <c r="AN52" s="375">
        <v>129160</v>
      </c>
      <c r="AO52" s="376">
        <v>2.8</v>
      </c>
      <c r="AP52" s="377">
        <v>71211</v>
      </c>
      <c r="AQ52" s="378">
        <v>15.7</v>
      </c>
      <c r="AR52" s="379">
        <v>-12.9</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545</v>
      </c>
      <c r="AL53" s="358"/>
      <c r="AM53" s="366">
        <v>1109451</v>
      </c>
      <c r="AN53" s="367">
        <v>132030</v>
      </c>
      <c r="AO53" s="368">
        <v>-17.600000000000001</v>
      </c>
      <c r="AP53" s="369">
        <v>122882</v>
      </c>
      <c r="AQ53" s="370">
        <v>-11.4</v>
      </c>
      <c r="AR53" s="371">
        <v>-6.2</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544</v>
      </c>
      <c r="AM54" s="374">
        <v>410083</v>
      </c>
      <c r="AN54" s="375">
        <v>48802</v>
      </c>
      <c r="AO54" s="376">
        <v>-62.2</v>
      </c>
      <c r="AP54" s="377">
        <v>65785</v>
      </c>
      <c r="AQ54" s="378">
        <v>-7.6</v>
      </c>
      <c r="AR54" s="379">
        <v>-54.6</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546</v>
      </c>
      <c r="AL55" s="358"/>
      <c r="AM55" s="366">
        <v>779503</v>
      </c>
      <c r="AN55" s="367">
        <v>94738</v>
      </c>
      <c r="AO55" s="368">
        <v>-28.2</v>
      </c>
      <c r="AP55" s="369">
        <v>114790</v>
      </c>
      <c r="AQ55" s="370">
        <v>-6.6</v>
      </c>
      <c r="AR55" s="371">
        <v>-21.6</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544</v>
      </c>
      <c r="AM56" s="374">
        <v>502675</v>
      </c>
      <c r="AN56" s="375">
        <v>61093</v>
      </c>
      <c r="AO56" s="376">
        <v>25.2</v>
      </c>
      <c r="AP56" s="377">
        <v>55601</v>
      </c>
      <c r="AQ56" s="378">
        <v>-15.5</v>
      </c>
      <c r="AR56" s="379">
        <v>40.700000000000003</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547</v>
      </c>
      <c r="AL57" s="358"/>
      <c r="AM57" s="366">
        <v>741711</v>
      </c>
      <c r="AN57" s="367">
        <v>92633</v>
      </c>
      <c r="AO57" s="368">
        <v>-2.2000000000000002</v>
      </c>
      <c r="AP57" s="369">
        <v>126262</v>
      </c>
      <c r="AQ57" s="370">
        <v>10</v>
      </c>
      <c r="AR57" s="371">
        <v>-12.2</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544</v>
      </c>
      <c r="AM58" s="374">
        <v>411378</v>
      </c>
      <c r="AN58" s="375">
        <v>51377</v>
      </c>
      <c r="AO58" s="376">
        <v>-15.9</v>
      </c>
      <c r="AP58" s="377">
        <v>56769</v>
      </c>
      <c r="AQ58" s="378">
        <v>2.1</v>
      </c>
      <c r="AR58" s="379">
        <v>-18</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548</v>
      </c>
      <c r="AL59" s="358"/>
      <c r="AM59" s="366">
        <v>543458</v>
      </c>
      <c r="AN59" s="367">
        <v>69540</v>
      </c>
      <c r="AO59" s="368">
        <v>-24.9</v>
      </c>
      <c r="AP59" s="369">
        <v>126525</v>
      </c>
      <c r="AQ59" s="370">
        <v>0.2</v>
      </c>
      <c r="AR59" s="371">
        <v>-25.1</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544</v>
      </c>
      <c r="AM60" s="374">
        <v>284577</v>
      </c>
      <c r="AN60" s="375">
        <v>36414</v>
      </c>
      <c r="AO60" s="376">
        <v>-29.1</v>
      </c>
      <c r="AP60" s="377">
        <v>67052</v>
      </c>
      <c r="AQ60" s="378">
        <v>18.100000000000001</v>
      </c>
      <c r="AR60" s="379">
        <v>-47.2</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549</v>
      </c>
      <c r="AL61" s="380"/>
      <c r="AM61" s="381">
        <v>909957</v>
      </c>
      <c r="AN61" s="382">
        <v>109844</v>
      </c>
      <c r="AO61" s="383">
        <v>-16.2</v>
      </c>
      <c r="AP61" s="384">
        <v>125822</v>
      </c>
      <c r="AQ61" s="385">
        <v>0</v>
      </c>
      <c r="AR61" s="371">
        <v>-16.2</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544</v>
      </c>
      <c r="AM62" s="374">
        <v>543459</v>
      </c>
      <c r="AN62" s="375">
        <v>65369</v>
      </c>
      <c r="AO62" s="376">
        <v>-15.8</v>
      </c>
      <c r="AP62" s="377">
        <v>63284</v>
      </c>
      <c r="AQ62" s="378">
        <v>2.6</v>
      </c>
      <c r="AR62" s="379">
        <v>-18.399999999999999</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YSMLY+2IDRJNc2v6CslqEDfbsALeUvTEXhaQFXXRamJPOWP5YiJ1tTst5+Thigx4eEmrGqHNzW7VjDbZPuH2Kg==" saltValue="dwe8bDYMK1/o1GLEYbuCKQ=="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500</v>
      </c>
    </row>
    <row r="121" spans="125:125" ht="13.5" hidden="1" customHeight="1" x14ac:dyDescent="0.15">
      <c r="DU121" s="292"/>
    </row>
  </sheetData>
  <sheetProtection algorithmName="SHA-512" hashValue="tdBqDFuLnS7BnSgsUptom/DkTdGykc1LBuF2nB6fwYEsL3c8v2Yv2825Pk8EqHlzqa5yZl+xRLZ93yweuKSzqg==" saltValue="Jj6TjDB9Tw43YwEK0I1qf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551</v>
      </c>
    </row>
  </sheetData>
  <sheetProtection algorithmName="SHA-512" hashValue="RLxf/PbOsoqf18249Ukm8Aq1oVQcI9wDLE1uKO4VhgfcTMoy1jBnBPButtv3ZihYdppJuwry+m9dsaZTX5MSMg==" saltValue="dmbro33dK2DIxo8PFuSbc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15">
      <c r="B47" s="10"/>
      <c r="C47" s="1238" t="s">
        <v>3</v>
      </c>
      <c r="D47" s="1238"/>
      <c r="E47" s="1239"/>
      <c r="F47" s="11">
        <v>23.92</v>
      </c>
      <c r="G47" s="12">
        <v>21.45</v>
      </c>
      <c r="H47" s="12">
        <v>23.83</v>
      </c>
      <c r="I47" s="12">
        <v>26.7</v>
      </c>
      <c r="J47" s="13">
        <v>22.09</v>
      </c>
    </row>
    <row r="48" spans="2:10" ht="57.75" customHeight="1" x14ac:dyDescent="0.15">
      <c r="B48" s="14"/>
      <c r="C48" s="1240" t="s">
        <v>4</v>
      </c>
      <c r="D48" s="1240"/>
      <c r="E48" s="1241"/>
      <c r="F48" s="15">
        <v>5.94</v>
      </c>
      <c r="G48" s="16">
        <v>6.95</v>
      </c>
      <c r="H48" s="16">
        <v>5.18</v>
      </c>
      <c r="I48" s="16">
        <v>5.35</v>
      </c>
      <c r="J48" s="17">
        <v>8.7899999999999991</v>
      </c>
    </row>
    <row r="49" spans="2:10" ht="57.75" customHeight="1" thickBot="1" x14ac:dyDescent="0.2">
      <c r="B49" s="18"/>
      <c r="C49" s="1242" t="s">
        <v>5</v>
      </c>
      <c r="D49" s="1242"/>
      <c r="E49" s="1243"/>
      <c r="F49" s="19" t="s">
        <v>557</v>
      </c>
      <c r="G49" s="20" t="s">
        <v>558</v>
      </c>
      <c r="H49" s="20">
        <v>0.63</v>
      </c>
      <c r="I49" s="20">
        <v>3.13</v>
      </c>
      <c r="J49" s="21">
        <v>0.94</v>
      </c>
    </row>
    <row r="50" spans="2:10" ht="13.5" customHeight="1" x14ac:dyDescent="0.15"/>
  </sheetData>
  <sheetProtection algorithmName="SHA-512" hashValue="YxUkBUjGT6dNo+GmA3ebJNixReAXpX6aUyPDA3YHptcvsUlHM1I9mZVgmaT+q+ClITyTxnDgtu/78L+ZyXbtVQ==" saltValue="3JbPqgQD1viqoLbnT31dc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2022-03-11T02:00:06Z</cp:lastPrinted>
  <dcterms:created xsi:type="dcterms:W3CDTF">2022-02-02T03:45:14Z</dcterms:created>
  <dcterms:modified xsi:type="dcterms:W3CDTF">2026-03-26T06:53:38Z</dcterms:modified>
  <cp:category/>
</cp:coreProperties>
</file>