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02　加藤担当分\14　各種調査\01　例年調査\07　財政状況資料集\R6決算\04　疑義照会\"/>
    </mc:Choice>
  </mc:AlternateContent>
  <xr:revisionPtr revIDLastSave="0" documentId="13_ncr:1_{9BA62329-57C1-4D59-8E8E-DF6C7F580B11}"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E34" i="10" l="1"/>
</calcChain>
</file>

<file path=xl/sharedStrings.xml><?xml version="1.0" encoding="utf-8"?>
<sst xmlns="http://schemas.openxmlformats.org/spreadsheetml/2006/main" count="1104" uniqueCount="564">
  <si>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</si>
  <si>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</si>
  <si>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</si>
  <si>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</si>
  <si>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</si>
  <si>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</si>
  <si>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</si>
  <si>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</si>
  <si>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</si>
  <si>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</si>
  <si>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</si>
  <si>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</si>
  <si>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</si>
  <si>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</si>
  <si>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</si>
  <si>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</si>
  <si>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</si>
  <si>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</si>
  <si>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</si>
  <si>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</si>
  <si>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</si>
  <si>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</si>
  <si>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</si>
  <si>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</si>
  <si>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</si>
  <si>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</si>
  <si>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</si>
  <si>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</si>
  <si>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</si>
  <si>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</si>
  <si>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</si>
  <si>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</si>
  <si>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</si>
  <si>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</si>
  <si>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</si>
  <si>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</si>
  <si>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</si>
  <si>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</si>
  <si>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</si>
  <si>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</si>
  <si>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</si>
  <si>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</si>
  <si>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</si>
  <si>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</si>
  <si>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</si>
  <si>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</si>
  <si>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</si>
  <si>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</si>
  <si>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</si>
  <si>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</si>
  <si>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</si>
  <si>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</si>
  <si>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</si>
  <si>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</si>
  <si>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</si>
  <si>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</si>
  <si>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</si>
  <si>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</si>
  <si>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</si>
  <si>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</si>
  <si>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</si>
  <si>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</si>
  <si>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</si>
  <si>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</si>
  <si>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</si>
  <si>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</si>
  <si>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</si>
  <si>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</si>
  <si>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</si>
  <si>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</si>
  <si>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</si>
  <si>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</si>
  <si>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</si>
  <si>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</si>
  <si>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</si>
  <si>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</si>
  <si>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</si>
  <si>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</si>
  <si>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</si>
  <si>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</si>
  <si>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</si>
  <si>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</si>
  <si>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</si>
  <si>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</si>
  <si>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</si>
  <si>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</si>
  <si>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</si>
  <si>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</si>
  <si>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</si>
  <si>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</si>
  <si>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</si>
  <si>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</si>
  <si>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</si>
  <si>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</si>
  <si>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</si>
  <si>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</si>
  <si>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</si>
  <si>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</si>
  <si>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</si>
  <si>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</si>
  <si>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</si>
  <si>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</si>
  <si>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</si>
  <si>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</si>
  <si>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</si>
  <si>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</si>
  <si>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</si>
  <si>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</si>
  <si>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</si>
  <si>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</si>
  <si>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</si>
  <si>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</si>
  <si>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</si>
  <si>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</si>
  <si>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</si>
  <si>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</si>
  <si>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</si>
  <si>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</si>
  <si>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</si>
  <si>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</si>
  <si>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</si>
  <si>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</si>
  <si>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</si>
  <si>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</si>
  <si>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</si>
  <si>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</si>
  <si>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</si>
  <si>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</si>
  <si>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</si>
  <si>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</si>
  <si>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</si>
  <si>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</si>
  <si>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</si>
  <si>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</si>
  <si>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</si>
  <si>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</si>
  <si>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</si>
  <si>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</si>
  <si>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</si>
  <si>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</si>
  <si>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</si>
  <si>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</si>
  <si>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</si>
  <si>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</si>
  <si>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</si>
  <si>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</si>
  <si>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</si>
  <si>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</si>
  <si>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</si>
  <si>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</si>
  <si>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</si>
  <si>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</si>
  <si>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</si>
  <si>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</si>
  <si>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</si>
  <si>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</si>
  <si>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</si>
  <si>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</si>
  <si>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</si>
  <si>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</si>
  <si>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</si>
  <si>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</si>
  <si>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</si>
  <si>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</si>
  <si>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</si>
  <si>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</si>
  <si>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</si>
  <si>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</si>
  <si>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</si>
  <si>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</si>
  <si>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</si>
  <si>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</si>
  <si>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</si>
  <si>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</si>
  <si>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</si>
  <si>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</si>
  <si>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</si>
  <si>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</si>
  <si>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</si>
  <si>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</si>
  <si>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</si>
  <si>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</si>
  <si>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</si>
  <si>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</si>
  <si>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</si>
  <si>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</si>
  <si>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</si>
  <si>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</si>
  <si>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</si>
  <si>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</si>
  <si>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</si>
  <si>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</si>
  <si>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</si>
  <si>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</si>
  <si>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</si>
  <si>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</si>
  <si>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</si>
  <si>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</si>
  <si>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</si>
  <si>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</si>
  <si>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</si>
  <si>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</si>
  <si>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</si>
  <si>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</si>
  <si>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山形県大江町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</si>
  <si>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</si>
  <si>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</si>
  <si>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</si>
  <si>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</si>
  <si>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</si>
  <si>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</si>
  <si>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</si>
  <si>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</si>
  <si>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</si>
  <si>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</si>
  <si>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</si>
  <si>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</si>
  <si>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</si>
  <si>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</si>
  <si>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</si>
  <si>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</si>
  <si>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</si>
  <si>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</si>
  <si>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</si>
  <si>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</si>
  <si>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</si>
  <si>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</si>
  <si>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</si>
  <si>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</si>
  <si>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</si>
  <si>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</si>
  <si>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</si>
  <si>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</si>
  <si>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</si>
  <si>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</si>
  <si>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</si>
  <si>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</si>
  <si>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</si>
  <si>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</si>
  <si>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</si>
  <si>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</si>
  <si>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</si>
  <si>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</si>
  <si>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</si>
  <si>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</si>
  <si>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</si>
  <si>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</si>
  <si>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</si>
  <si>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</si>
  <si>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</si>
  <si>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</si>
  <si>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</si>
  <si>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</si>
  <si>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</si>
  <si>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</si>
  <si>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</si>
  <si>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</si>
  <si>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</si>
  <si>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</si>
  <si>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</si>
  <si>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</si>
  <si>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</si>
  <si>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</si>
  <si>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</si>
  <si>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</si>
  <si>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</si>
  <si>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</si>
  <si>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</si>
  <si>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</si>
  <si>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</si>
  <si>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</si>
  <si>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</si>
  <si>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</si>
  <si>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</si>
  <si>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</si>
  <si>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</si>
  <si>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</si>
  <si>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</si>
  <si>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</si>
  <si>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</si>
  <si>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</si>
  <si>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</si>
  <si>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</si>
  <si>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</si>
  <si>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</si>
  <si>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</si>
  <si>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</si>
  <si>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</si>
  <si>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</si>
  <si>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</si>
  <si>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</si>
  <si>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</si>
  <si>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</si>
  <si>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</si>
  <si>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</si>
  <si>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</si>
  <si>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</si>
  <si>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</si>
  <si>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</si>
  <si>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</si>
  <si>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</si>
  <si>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</si>
  <si>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</si>
  <si>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</si>
  <si>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</si>
  <si>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</si>
  <si>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</si>
  <si>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</si>
  <si>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</si>
  <si>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</si>
  <si>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</si>
  <si>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</si>
  <si>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</si>
  <si>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</si>
  <si>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</si>
  <si>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</si>
  <si>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</si>
  <si>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</si>
  <si>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</si>
  <si>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</si>
  <si>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</si>
  <si>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</si>
  <si>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</si>
  <si>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</si>
  <si>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</si>
  <si>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</si>
  <si>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</si>
  <si>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</si>
  <si>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</si>
  <si>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</si>
  <si>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</si>
  <si>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</si>
  <si>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</si>
  <si>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</si>
  <si>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</si>
  <si>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</si>
  <si>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</si>
  <si>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</si>
  <si>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</si>
  <si>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</si>
  <si>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</si>
  <si>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</si>
  <si>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</si>
  <si>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</si>
  <si>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</si>
  <si>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</si>
  <si>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</si>
  <si>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</si>
  <si>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</si>
  <si>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</si>
  <si>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</si>
  <si>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</si>
  <si>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</si>
  <si>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</si>
  <si>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</si>
  <si>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山形県大江町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</si>
  <si>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</si>
  <si>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</si>
  <si>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</si>
  <si>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</si>
  <si>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</si>
  <si>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</si>
  <si>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</si>
  <si>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</si>
  <si>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</si>
  <si>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</si>
  <si>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</si>
  <si>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</si>
  <si>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</si>
  <si>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</si>
  <si>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</si>
  <si>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</si>
  <si>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</si>
  <si>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</si>
  <si>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</si>
  <si>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</si>
  <si>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</si>
  <si>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</si>
  <si>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</si>
  <si>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</si>
  <si>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</si>
  <si>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</si>
  <si>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</si>
  <si>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</si>
  <si>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</si>
  <si>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</si>
  <si>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</si>
  <si>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</si>
  <si>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</si>
  <si>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</si>
  <si>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</si>
  <si>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</si>
  <si>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介護保険特別会計（介護サービス）</t>
    <phoneticPr fontId="5"/>
  </si>
  <si>
    <t>水道事業会計</t>
    <phoneticPr fontId="5"/>
  </si>
  <si>
    <t>法適用企業</t>
    <phoneticPr fontId="5"/>
  </si>
  <si>
    <t>下水道事業会計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</si>
  <si>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</si>
  <si>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</si>
  <si>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</si>
  <si>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</si>
  <si>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</si>
  <si>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</si>
  <si>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</si>
  <si>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</si>
  <si>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</si>
  <si>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</si>
  <si>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</si>
  <si>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</si>
  <si>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</si>
  <si>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</si>
  <si>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</si>
  <si>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</si>
  <si>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</si>
  <si>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</si>
  <si>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</si>
  <si>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</si>
  <si>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</si>
  <si>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</si>
  <si>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</si>
  <si>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</si>
  <si>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</si>
  <si>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</si>
  <si>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</si>
  <si>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</si>
  <si>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</si>
  <si>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</si>
  <si>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</si>
  <si>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</si>
  <si>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</si>
  <si>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</si>
  <si>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</si>
  <si>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</si>
  <si>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</si>
  <si>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</si>
  <si>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</si>
  <si>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</si>
  <si>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</si>
  <si>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</si>
  <si>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</si>
  <si>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</si>
  <si>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</si>
  <si>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</si>
  <si>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</si>
  <si>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</si>
  <si>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</si>
  <si>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</si>
  <si>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</si>
  <si>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</si>
  <si>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</si>
  <si>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</si>
  <si>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</si>
  <si>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</si>
  <si>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</si>
  <si>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</si>
  <si>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</si>
  <si>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</si>
  <si>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</si>
  <si>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</si>
  <si>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</si>
  <si>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</si>
  <si>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</si>
  <si>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</si>
  <si>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</si>
  <si>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</si>
  <si>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</si>
  <si>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</si>
  <si>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</si>
  <si>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</si>
  <si>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</si>
  <si>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</si>
  <si>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</si>
  <si>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</si>
  <si>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</si>
  <si>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</si>
  <si>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</si>
  <si>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</si>
  <si>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</si>
  <si>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</si>
  <si>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</si>
  <si>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</si>
  <si>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</si>
  <si>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</si>
  <si>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</si>
  <si>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</si>
  <si>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</si>
  <si>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</si>
  <si>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</si>
  <si>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</si>
  <si>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</si>
  <si>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</si>
  <si>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</si>
  <si>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</si>
  <si>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</si>
  <si>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</si>
  <si>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</si>
  <si>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</si>
  <si>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</si>
  <si>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</si>
  <si>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</si>
  <si>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</si>
  <si>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</si>
  <si>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</si>
  <si>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</si>
  <si>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</si>
  <si>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</si>
  <si>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</si>
  <si>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</si>
  <si>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</si>
  <si>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</si>
  <si>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</si>
  <si>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</si>
  <si>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</si>
  <si>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</si>
  <si>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</si>
  <si>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</si>
  <si>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</si>
  <si>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</si>
  <si>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</si>
  <si>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</si>
  <si>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</si>
  <si>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</si>
  <si>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</si>
  <si>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</si>
  <si>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</si>
  <si>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</si>
  <si>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</si>
  <si>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</si>
  <si>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</si>
  <si>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</si>
  <si>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</si>
  <si>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</si>
  <si>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</si>
  <si>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</si>
  <si>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4.12</t>
  </si>
  <si>
    <t>▲ 1.50</t>
  </si>
  <si>
    <t>水道事業会計</t>
  </si>
  <si>
    <t>一般会計</t>
  </si>
  <si>
    <t>国民健康保険特別会計</t>
  </si>
  <si>
    <t>介護保険特別会計</t>
  </si>
  <si>
    <t>下水道事業会計</t>
  </si>
  <si>
    <t>後期高齢者医療特別会計</t>
  </si>
  <si>
    <t>介護保険特別会計（介護サービス）</t>
  </si>
  <si>
    <t>宅地造成事業特別会計</t>
  </si>
  <si>
    <t>その他会計（赤字）</t>
  </si>
  <si>
    <t>その他会計（黒字）</t>
  </si>
  <si>
    <t>R02</t>
    <phoneticPr fontId="5"/>
  </si>
  <si>
    <t>R03</t>
    <phoneticPr fontId="5"/>
  </si>
  <si>
    <t>R04</t>
    <phoneticPr fontId="5"/>
  </si>
  <si>
    <t>R05</t>
    <phoneticPr fontId="5"/>
  </si>
  <si>
    <t>R06</t>
    <phoneticPr fontId="5"/>
  </si>
  <si>
    <t>町有施設整備基金</t>
    <rPh sb="0" eb="8">
      <t>チョウユウシセツセイビキキン</t>
    </rPh>
    <phoneticPr fontId="5"/>
  </si>
  <si>
    <t>ふるさとまちづくり寄附基金</t>
    <rPh sb="9" eb="11">
      <t>キフ</t>
    </rPh>
    <rPh sb="11" eb="13">
      <t>キキン</t>
    </rPh>
    <phoneticPr fontId="2"/>
  </si>
  <si>
    <t>地域福祉振興基金</t>
    <rPh sb="0" eb="4">
      <t>チイキフクシ</t>
    </rPh>
    <rPh sb="4" eb="8">
      <t>シンコウキキン</t>
    </rPh>
    <phoneticPr fontId="10"/>
  </si>
  <si>
    <t>ふるさと奨学基金</t>
    <rPh sb="4" eb="8">
      <t>ショウガクキキン</t>
    </rPh>
    <phoneticPr fontId="10"/>
  </si>
  <si>
    <t>景観づくり基金</t>
    <rPh sb="0" eb="2">
      <t>ケイカン</t>
    </rPh>
    <rPh sb="5" eb="7">
      <t>キキン</t>
    </rPh>
    <phoneticPr fontId="10"/>
  </si>
  <si>
    <t>西村山広域行政事務組合（普通会計分）</t>
    <rPh sb="0" eb="3">
      <t>ニシムラヤマ</t>
    </rPh>
    <rPh sb="3" eb="5">
      <t>コウイキ</t>
    </rPh>
    <rPh sb="5" eb="7">
      <t>ギョウセイ</t>
    </rPh>
    <rPh sb="7" eb="9">
      <t>ジム</t>
    </rPh>
    <rPh sb="9" eb="11">
      <t>クミアイ</t>
    </rPh>
    <rPh sb="12" eb="14">
      <t>フツウ</t>
    </rPh>
    <rPh sb="14" eb="16">
      <t>カイケイ</t>
    </rPh>
    <rPh sb="16" eb="17">
      <t>ブン</t>
    </rPh>
    <phoneticPr fontId="10"/>
  </si>
  <si>
    <t>山形県消防補償等組合</t>
    <rPh sb="0" eb="3">
      <t>ヤマガタケン</t>
    </rPh>
    <rPh sb="3" eb="5">
      <t>ショウボウ</t>
    </rPh>
    <rPh sb="5" eb="7">
      <t>ホショウ</t>
    </rPh>
    <rPh sb="7" eb="8">
      <t>トウ</t>
    </rPh>
    <rPh sb="8" eb="10">
      <t>クミアイ</t>
    </rPh>
    <phoneticPr fontId="10"/>
  </si>
  <si>
    <t>山形県自治会館管理組合</t>
    <rPh sb="0" eb="3">
      <t>ヤマガタケン</t>
    </rPh>
    <rPh sb="3" eb="5">
      <t>ジチ</t>
    </rPh>
    <rPh sb="5" eb="7">
      <t>カイカン</t>
    </rPh>
    <rPh sb="7" eb="9">
      <t>カンリ</t>
    </rPh>
    <rPh sb="9" eb="11">
      <t>クミアイ</t>
    </rPh>
    <phoneticPr fontId="10"/>
  </si>
  <si>
    <t>山形県市町村職員退職手当組合</t>
    <rPh sb="0" eb="3">
      <t>ヤマガタケン</t>
    </rPh>
    <rPh sb="3" eb="6">
      <t>シチョウソン</t>
    </rPh>
    <rPh sb="6" eb="8">
      <t>ショクイン</t>
    </rPh>
    <rPh sb="8" eb="10">
      <t>タイショク</t>
    </rPh>
    <rPh sb="10" eb="12">
      <t>テアテ</t>
    </rPh>
    <rPh sb="12" eb="14">
      <t>クミアイ</t>
    </rPh>
    <phoneticPr fontId="10"/>
  </si>
  <si>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10"/>
  </si>
  <si>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10"/>
  </si>
  <si>
    <t>-</t>
    <phoneticPr fontId="2"/>
  </si>
  <si>
    <t>大江町産業振興公社</t>
    <rPh sb="0" eb="9">
      <t>オオエマチサンギョウシンコウコウシャ</t>
    </rPh>
    <phoneticPr fontId="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</si>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</sst>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0645-49E6-8285-3CD6DC18EE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69540</c:v>
                </c:pt>
                <c:pt idx="1">
                  <c:v>65468</c:v>
                </c:pt>
                <c:pt idx="2">
                  <c:v>107864</c:v>
                </c:pt>
                <c:pt idx="3">
                  <c:v>233185</c:v>
                </c:pt>
                <c:pt idx="4">
                  <c:v>197171</c:v>
                </c:pt>
              </c:numCache>
            </c:numRef>
          </c:val>
          <c:smooth val="0"/>
          <c:extLst>
            <c:ext xmlns:c16="http://schemas.microsoft.com/office/drawing/2014/chart" uri="{C3380CC4-5D6E-409C-BE32-E72D297353CC}">
              <c16:uniqueId val="{00000001-0645-49E6-8285-3CD6DC18EE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8.7899999999999991</c:v>
                </c:pt>
                <c:pt idx="1">
                  <c:v>8.5299999999999994</c:v>
                </c:pt>
                <c:pt idx="2">
                  <c:v>8.36</c:v>
                </c:pt>
                <c:pt idx="3">
                  <c:v>5.96</c:v>
                </c:pt>
                <c:pt idx="4">
                  <c:v>7.18</c:v>
                </c:pt>
              </c:numCache>
            </c:numRef>
          </c:val>
          <c:extLst>
            <c:ext xmlns:c16="http://schemas.microsoft.com/office/drawing/2014/chart" uri="{C3380CC4-5D6E-409C-BE32-E72D297353CC}">
              <c16:uniqueId val="{00000000-3F9E-45F0-BA1E-F0ED6A29E8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22.09</c:v>
                </c:pt>
                <c:pt idx="1">
                  <c:v>23.09</c:v>
                </c:pt>
                <c:pt idx="2">
                  <c:v>30.06</c:v>
                </c:pt>
                <c:pt idx="3">
                  <c:v>28.31</c:v>
                </c:pt>
                <c:pt idx="4">
                  <c:v>24.6</c:v>
                </c:pt>
              </c:numCache>
            </c:numRef>
          </c:val>
          <c:extLst>
            <c:ext xmlns:c16="http://schemas.microsoft.com/office/drawing/2014/chart" uri="{C3380CC4-5D6E-409C-BE32-E72D297353CC}">
              <c16:uniqueId val="{00000001-3F9E-45F0-BA1E-F0ED6A29E8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0.94</c:v>
                </c:pt>
                <c:pt idx="1">
                  <c:v>2.76</c:v>
                </c:pt>
                <c:pt idx="2">
                  <c:v>6.08</c:v>
                </c:pt>
                <c:pt idx="3">
                  <c:v>-4.12</c:v>
                </c:pt>
                <c:pt idx="4">
                  <c:v>-1.5</c:v>
                </c:pt>
              </c:numCache>
            </c:numRef>
          </c:val>
          <c:smooth val="0"/>
          <c:extLst>
            <c:ext xmlns:c16="http://schemas.microsoft.com/office/drawing/2014/chart" uri="{C3380CC4-5D6E-409C-BE32-E72D297353CC}">
              <c16:uniqueId val="{00000002-3F9E-45F0-BA1E-F0ED6A29E8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0.88</c:v>
                </c:pt>
                <c:pt idx="2">
                  <c:v>#N/A</c:v>
                </c:pt>
                <c:pt idx="3">
                  <c:v>0.3</c:v>
                </c:pt>
                <c:pt idx="4">
                  <c:v>#N/A</c:v>
                </c:pt>
                <c:pt idx="5">
                  <c:v>0.2</c:v>
                </c:pt>
                <c:pt idx="6">
                  <c:v>#N/A</c:v>
                </c:pt>
                <c:pt idx="7">
                  <c:v>0.26</c:v>
                </c:pt>
                <c:pt idx="8">
                  <c:v>0</c:v>
                </c:pt>
                <c:pt idx="9">
                  <c:v>0</c:v>
                </c:pt>
              </c:numCache>
            </c:numRef>
          </c:val>
          <c:extLst>
            <c:ext xmlns:c16="http://schemas.microsoft.com/office/drawing/2014/chart" uri="{C3380CC4-5D6E-409C-BE32-E72D297353CC}">
              <c16:uniqueId val="{00000000-42F4-49AB-BDC2-0D5F38814F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F4-49AB-BDC2-0D5F38814F17}"/>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1.47</c:v>
                </c:pt>
                <c:pt idx="2">
                  <c:v>#N/A</c:v>
                </c:pt>
                <c:pt idx="3">
                  <c:v>1.1399999999999999</c:v>
                </c:pt>
                <c:pt idx="4">
                  <c:v>#N/A</c:v>
                </c:pt>
                <c:pt idx="5">
                  <c:v>0.82</c:v>
                </c:pt>
                <c:pt idx="6">
                  <c:v>#N/A</c:v>
                </c:pt>
                <c:pt idx="7">
                  <c:v>0</c:v>
                </c:pt>
                <c:pt idx="8">
                  <c:v>#N/A</c:v>
                </c:pt>
                <c:pt idx="9">
                  <c:v>0</c:v>
                </c:pt>
              </c:numCache>
            </c:numRef>
          </c:val>
          <c:extLst>
            <c:ext xmlns:c16="http://schemas.microsoft.com/office/drawing/2014/chart" uri="{C3380CC4-5D6E-409C-BE32-E72D297353CC}">
              <c16:uniqueId val="{00000002-42F4-49AB-BDC2-0D5F38814F17}"/>
            </c:ext>
          </c:extLst>
        </c:ser>
        <c:ser>
          <c:idx val="3"/>
          <c:order val="3"/>
          <c:tx>
            <c:strRef>
              <c:f>データシート!$A$30</c:f>
              <c:strCache>
                <c:ptCount val="1"/>
                <c:pt idx="0">
                  <c:v>介護保険特別会計（介護サービス）</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2F4-49AB-BDC2-0D5F38814F1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0.06</c:v>
                </c:pt>
                <c:pt idx="6">
                  <c:v>#N/A</c:v>
                </c:pt>
                <c:pt idx="7">
                  <c:v>7.0000000000000007E-2</c:v>
                </c:pt>
                <c:pt idx="8">
                  <c:v>#N/A</c:v>
                </c:pt>
                <c:pt idx="9">
                  <c:v>0.09</c:v>
                </c:pt>
              </c:numCache>
            </c:numRef>
          </c:val>
          <c:extLst>
            <c:ext xmlns:c16="http://schemas.microsoft.com/office/drawing/2014/chart" uri="{C3380CC4-5D6E-409C-BE32-E72D297353CC}">
              <c16:uniqueId val="{00000004-42F4-49AB-BDC2-0D5F38814F1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0.54</c:v>
                </c:pt>
              </c:numCache>
            </c:numRef>
          </c:val>
          <c:extLst>
            <c:ext xmlns:c16="http://schemas.microsoft.com/office/drawing/2014/chart" uri="{C3380CC4-5D6E-409C-BE32-E72D297353CC}">
              <c16:uniqueId val="{00000005-42F4-49AB-BDC2-0D5F38814F1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1.76</c:v>
                </c:pt>
                <c:pt idx="2">
                  <c:v>#N/A</c:v>
                </c:pt>
                <c:pt idx="3">
                  <c:v>1.39</c:v>
                </c:pt>
                <c:pt idx="4">
                  <c:v>#N/A</c:v>
                </c:pt>
                <c:pt idx="5">
                  <c:v>1.9</c:v>
                </c:pt>
                <c:pt idx="6">
                  <c:v>#N/A</c:v>
                </c:pt>
                <c:pt idx="7">
                  <c:v>1.1100000000000001</c:v>
                </c:pt>
                <c:pt idx="8">
                  <c:v>#N/A</c:v>
                </c:pt>
                <c:pt idx="9">
                  <c:v>0.71</c:v>
                </c:pt>
              </c:numCache>
            </c:numRef>
          </c:val>
          <c:extLst>
            <c:ext xmlns:c16="http://schemas.microsoft.com/office/drawing/2014/chart" uri="{C3380CC4-5D6E-409C-BE32-E72D297353CC}">
              <c16:uniqueId val="{00000006-42F4-49AB-BDC2-0D5F38814F1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1.27</c:v>
                </c:pt>
                <c:pt idx="2">
                  <c:v>#N/A</c:v>
                </c:pt>
                <c:pt idx="3">
                  <c:v>0.98</c:v>
                </c:pt>
                <c:pt idx="4">
                  <c:v>#N/A</c:v>
                </c:pt>
                <c:pt idx="5">
                  <c:v>0.6</c:v>
                </c:pt>
                <c:pt idx="6">
                  <c:v>#N/A</c:v>
                </c:pt>
                <c:pt idx="7">
                  <c:v>1.06</c:v>
                </c:pt>
                <c:pt idx="8">
                  <c:v>#N/A</c:v>
                </c:pt>
                <c:pt idx="9">
                  <c:v>0.72</c:v>
                </c:pt>
              </c:numCache>
            </c:numRef>
          </c:val>
          <c:extLst>
            <c:ext xmlns:c16="http://schemas.microsoft.com/office/drawing/2014/chart" uri="{C3380CC4-5D6E-409C-BE32-E72D297353CC}">
              <c16:uniqueId val="{00000007-42F4-49AB-BDC2-0D5F38814F1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8.7799999999999994</c:v>
                </c:pt>
                <c:pt idx="2">
                  <c:v>#N/A</c:v>
                </c:pt>
                <c:pt idx="3">
                  <c:v>8.52</c:v>
                </c:pt>
                <c:pt idx="4">
                  <c:v>#N/A</c:v>
                </c:pt>
                <c:pt idx="5">
                  <c:v>8.35</c:v>
                </c:pt>
                <c:pt idx="6">
                  <c:v>#N/A</c:v>
                </c:pt>
                <c:pt idx="7">
                  <c:v>5.96</c:v>
                </c:pt>
                <c:pt idx="8">
                  <c:v>#N/A</c:v>
                </c:pt>
                <c:pt idx="9">
                  <c:v>7.18</c:v>
                </c:pt>
              </c:numCache>
            </c:numRef>
          </c:val>
          <c:extLst>
            <c:ext xmlns:c16="http://schemas.microsoft.com/office/drawing/2014/chart" uri="{C3380CC4-5D6E-409C-BE32-E72D297353CC}">
              <c16:uniqueId val="{00000008-42F4-49AB-BDC2-0D5F38814F1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8.91</c:v>
                </c:pt>
                <c:pt idx="2">
                  <c:v>#N/A</c:v>
                </c:pt>
                <c:pt idx="3">
                  <c:v>8.08</c:v>
                </c:pt>
                <c:pt idx="4">
                  <c:v>#N/A</c:v>
                </c:pt>
                <c:pt idx="5">
                  <c:v>8.02</c:v>
                </c:pt>
                <c:pt idx="6">
                  <c:v>#N/A</c:v>
                </c:pt>
                <c:pt idx="7">
                  <c:v>7.82</c:v>
                </c:pt>
                <c:pt idx="8">
                  <c:v>#N/A</c:v>
                </c:pt>
                <c:pt idx="9">
                  <c:v>7.48</c:v>
                </c:pt>
              </c:numCache>
            </c:numRef>
          </c:val>
          <c:extLst>
            <c:ext xmlns:c16="http://schemas.microsoft.com/office/drawing/2014/chart" uri="{C3380CC4-5D6E-409C-BE32-E72D297353CC}">
              <c16:uniqueId val="{00000009-42F4-49AB-BDC2-0D5F38814F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553</c:v>
                </c:pt>
                <c:pt idx="5">
                  <c:v>577</c:v>
                </c:pt>
                <c:pt idx="8">
                  <c:v>611</c:v>
                </c:pt>
                <c:pt idx="11">
                  <c:v>581</c:v>
                </c:pt>
                <c:pt idx="14">
                  <c:v>584</c:v>
                </c:pt>
              </c:numCache>
            </c:numRef>
          </c:val>
          <c:extLst>
            <c:ext xmlns:c16="http://schemas.microsoft.com/office/drawing/2014/chart" uri="{C3380CC4-5D6E-409C-BE32-E72D297353CC}">
              <c16:uniqueId val="{00000000-32FA-4A22-8B3A-C216A010ED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FA-4A22-8B3A-C216A010ED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2FA-4A22-8B3A-C216A010ED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23</c:v>
                </c:pt>
                <c:pt idx="6">
                  <c:v>26</c:v>
                </c:pt>
                <c:pt idx="9">
                  <c:v>25</c:v>
                </c:pt>
                <c:pt idx="12">
                  <c:v>25</c:v>
                </c:pt>
              </c:numCache>
            </c:numRef>
          </c:val>
          <c:extLst>
            <c:ext xmlns:c16="http://schemas.microsoft.com/office/drawing/2014/chart" uri="{C3380CC4-5D6E-409C-BE32-E72D297353CC}">
              <c16:uniqueId val="{00000003-32FA-4A22-8B3A-C216A010ED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186</c:v>
                </c:pt>
                <c:pt idx="3">
                  <c:v>188</c:v>
                </c:pt>
                <c:pt idx="6">
                  <c:v>189</c:v>
                </c:pt>
                <c:pt idx="9">
                  <c:v>186</c:v>
                </c:pt>
                <c:pt idx="12">
                  <c:v>160</c:v>
                </c:pt>
              </c:numCache>
            </c:numRef>
          </c:val>
          <c:extLst>
            <c:ext xmlns:c16="http://schemas.microsoft.com/office/drawing/2014/chart" uri="{C3380CC4-5D6E-409C-BE32-E72D297353CC}">
              <c16:uniqueId val="{00000004-32FA-4A22-8B3A-C216A010ED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FA-4A22-8B3A-C216A010ED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FA-4A22-8B3A-C216A010ED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581</c:v>
                </c:pt>
                <c:pt idx="3">
                  <c:v>609</c:v>
                </c:pt>
                <c:pt idx="6">
                  <c:v>659</c:v>
                </c:pt>
                <c:pt idx="9">
                  <c:v>635</c:v>
                </c:pt>
                <c:pt idx="12">
                  <c:v>655</c:v>
                </c:pt>
              </c:numCache>
            </c:numRef>
          </c:val>
          <c:extLst>
            <c:ext xmlns:c16="http://schemas.microsoft.com/office/drawing/2014/chart" uri="{C3380CC4-5D6E-409C-BE32-E72D297353CC}">
              <c16:uniqueId val="{00000007-32FA-4A22-8B3A-C216A010ED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236</c:v>
                </c:pt>
                <c:pt idx="2">
                  <c:v>#N/A</c:v>
                </c:pt>
                <c:pt idx="3">
                  <c:v>#N/A</c:v>
                </c:pt>
                <c:pt idx="4">
                  <c:v>243</c:v>
                </c:pt>
                <c:pt idx="5">
                  <c:v>#N/A</c:v>
                </c:pt>
                <c:pt idx="6">
                  <c:v>#N/A</c:v>
                </c:pt>
                <c:pt idx="7">
                  <c:v>263</c:v>
                </c:pt>
                <c:pt idx="8">
                  <c:v>#N/A</c:v>
                </c:pt>
                <c:pt idx="9">
                  <c:v>#N/A</c:v>
                </c:pt>
                <c:pt idx="10">
                  <c:v>265</c:v>
                </c:pt>
                <c:pt idx="11">
                  <c:v>#N/A</c:v>
                </c:pt>
                <c:pt idx="12">
                  <c:v>#N/A</c:v>
                </c:pt>
                <c:pt idx="13">
                  <c:v>256</c:v>
                </c:pt>
                <c:pt idx="14">
                  <c:v>#N/A</c:v>
                </c:pt>
              </c:numCache>
            </c:numRef>
          </c:val>
          <c:smooth val="0"/>
          <c:extLst>
            <c:ext xmlns:c16="http://schemas.microsoft.com/office/drawing/2014/chart" uri="{C3380CC4-5D6E-409C-BE32-E72D297353CC}">
              <c16:uniqueId val="{00000008-32FA-4A22-8B3A-C216A010ED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5457</c:v>
                </c:pt>
                <c:pt idx="5">
                  <c:v>5180</c:v>
                </c:pt>
                <c:pt idx="8">
                  <c:v>4900</c:v>
                </c:pt>
                <c:pt idx="11">
                  <c:v>4937</c:v>
                </c:pt>
                <c:pt idx="14">
                  <c:v>4935</c:v>
                </c:pt>
              </c:numCache>
            </c:numRef>
          </c:val>
          <c:extLst>
            <c:ext xmlns:c16="http://schemas.microsoft.com/office/drawing/2014/chart" uri="{C3380CC4-5D6E-409C-BE32-E72D297353CC}">
              <c16:uniqueId val="{00000000-1D69-46B3-A0AE-E5A8DC1305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244</c:v>
                </c:pt>
                <c:pt idx="5">
                  <c:v>230</c:v>
                </c:pt>
                <c:pt idx="8">
                  <c:v>213</c:v>
                </c:pt>
                <c:pt idx="11">
                  <c:v>192</c:v>
                </c:pt>
                <c:pt idx="14">
                  <c:v>179</c:v>
                </c:pt>
              </c:numCache>
            </c:numRef>
          </c:val>
          <c:extLst>
            <c:ext xmlns:c16="http://schemas.microsoft.com/office/drawing/2014/chart" uri="{C3380CC4-5D6E-409C-BE32-E72D297353CC}">
              <c16:uniqueId val="{00000001-1D69-46B3-A0AE-E5A8DC1305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2402</c:v>
                </c:pt>
                <c:pt idx="5">
                  <c:v>2756</c:v>
                </c:pt>
                <c:pt idx="8">
                  <c:v>2967</c:v>
                </c:pt>
                <c:pt idx="11">
                  <c:v>3059</c:v>
                </c:pt>
                <c:pt idx="14">
                  <c:v>2819</c:v>
                </c:pt>
              </c:numCache>
            </c:numRef>
          </c:val>
          <c:extLst>
            <c:ext xmlns:c16="http://schemas.microsoft.com/office/drawing/2014/chart" uri="{C3380CC4-5D6E-409C-BE32-E72D297353CC}">
              <c16:uniqueId val="{00000002-1D69-46B3-A0AE-E5A8DC1305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69-46B3-A0AE-E5A8DC1305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69-46B3-A0AE-E5A8DC1305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69-46B3-A0AE-E5A8DC1305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798</c:v>
                </c:pt>
                <c:pt idx="3">
                  <c:v>779</c:v>
                </c:pt>
                <c:pt idx="6">
                  <c:v>757</c:v>
                </c:pt>
                <c:pt idx="9">
                  <c:v>767</c:v>
                </c:pt>
                <c:pt idx="12">
                  <c:v>734</c:v>
                </c:pt>
              </c:numCache>
            </c:numRef>
          </c:val>
          <c:extLst>
            <c:ext xmlns:c16="http://schemas.microsoft.com/office/drawing/2014/chart" uri="{C3380CC4-5D6E-409C-BE32-E72D297353CC}">
              <c16:uniqueId val="{00000006-1D69-46B3-A0AE-E5A8DC1305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120</c:v>
                </c:pt>
                <c:pt idx="3">
                  <c:v>98</c:v>
                </c:pt>
                <c:pt idx="6">
                  <c:v>76</c:v>
                </c:pt>
                <c:pt idx="9">
                  <c:v>55</c:v>
                </c:pt>
                <c:pt idx="12">
                  <c:v>31</c:v>
                </c:pt>
              </c:numCache>
            </c:numRef>
          </c:val>
          <c:extLst>
            <c:ext xmlns:c16="http://schemas.microsoft.com/office/drawing/2014/chart" uri="{C3380CC4-5D6E-409C-BE32-E72D297353CC}">
              <c16:uniqueId val="{00000007-1D69-46B3-A0AE-E5A8DC1305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1693</c:v>
                </c:pt>
                <c:pt idx="3">
                  <c:v>1560</c:v>
                </c:pt>
                <c:pt idx="6">
                  <c:v>1440</c:v>
                </c:pt>
                <c:pt idx="9">
                  <c:v>1370</c:v>
                </c:pt>
                <c:pt idx="12">
                  <c:v>1299</c:v>
                </c:pt>
              </c:numCache>
            </c:numRef>
          </c:val>
          <c:extLst>
            <c:ext xmlns:c16="http://schemas.microsoft.com/office/drawing/2014/chart" uri="{C3380CC4-5D6E-409C-BE32-E72D297353CC}">
              <c16:uniqueId val="{00000008-1D69-46B3-A0AE-E5A8DC1305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D69-46B3-A0AE-E5A8DC1305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5815</c:v>
                </c:pt>
                <c:pt idx="3">
                  <c:v>5585</c:v>
                </c:pt>
                <c:pt idx="6">
                  <c:v>5349</c:v>
                </c:pt>
                <c:pt idx="9">
                  <c:v>5528</c:v>
                </c:pt>
                <c:pt idx="12">
                  <c:v>5648</c:v>
                </c:pt>
              </c:numCache>
            </c:numRef>
          </c:val>
          <c:extLst>
            <c:ext xmlns:c16="http://schemas.microsoft.com/office/drawing/2014/chart" uri="{C3380CC4-5D6E-409C-BE32-E72D297353CC}">
              <c16:uniqueId val="{0000000A-1D69-46B3-A0AE-E5A8DC1305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69-46B3-A0AE-E5A8DC1305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1056</c:v>
                </c:pt>
                <c:pt idx="1">
                  <c:v>995</c:v>
                </c:pt>
                <c:pt idx="2">
                  <c:v>890</c:v>
                </c:pt>
              </c:numCache>
            </c:numRef>
          </c:val>
          <c:extLst>
            <c:ext xmlns:c16="http://schemas.microsoft.com/office/drawing/2014/chart" uri="{C3380CC4-5D6E-409C-BE32-E72D297353CC}">
              <c16:uniqueId val="{00000000-44E8-4132-9FCB-B84403BABC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198</c:v>
                </c:pt>
                <c:pt idx="1">
                  <c:v>207</c:v>
                </c:pt>
                <c:pt idx="2">
                  <c:v>204</c:v>
                </c:pt>
              </c:numCache>
            </c:numRef>
          </c:val>
          <c:extLst>
            <c:ext xmlns:c16="http://schemas.microsoft.com/office/drawing/2014/chart" uri="{C3380CC4-5D6E-409C-BE32-E72D297353CC}">
              <c16:uniqueId val="{00000001-44E8-4132-9FCB-B84403BABC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1141</c:v>
                </c:pt>
                <c:pt idx="1">
                  <c:v>1280</c:v>
                </c:pt>
                <c:pt idx="2">
                  <c:v>1185</c:v>
                </c:pt>
              </c:numCache>
            </c:numRef>
          </c:val>
          <c:extLst>
            <c:ext xmlns:c16="http://schemas.microsoft.com/office/drawing/2014/chart" uri="{C3380CC4-5D6E-409C-BE32-E72D297353CC}">
              <c16:uniqueId val="{00000002-44E8-4132-9FCB-B84403BABC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実質公債費比率は</a:t>
          </a:r>
          <a:r>
            <a:rPr kumimoji="1" lang="en-US" altLang="ja-JP" sz="1200">
              <a:solidFill>
                <a:schemeClr val="tx1"/>
              </a:solidFill>
              <a:latin typeface="ＭＳ ゴシック" pitchFamily="49" charset="-128"/>
              <a:ea typeface="ＭＳ ゴシック" pitchFamily="49" charset="-128"/>
            </a:rPr>
            <a:t>8.7</a:t>
          </a:r>
          <a:r>
            <a:rPr kumimoji="1" lang="ja-JP" altLang="en-US" sz="1200">
              <a:solidFill>
                <a:schemeClr val="tx1"/>
              </a:solidFill>
              <a:latin typeface="ＭＳ ゴシック" pitchFamily="49" charset="-128"/>
              <a:ea typeface="ＭＳ ゴシック" pitchFamily="49" charset="-128"/>
            </a:rPr>
            <a:t>％で、前年度との比較で</a:t>
          </a:r>
          <a:r>
            <a:rPr kumimoji="1" lang="en-US" altLang="ja-JP" sz="1200">
              <a:solidFill>
                <a:schemeClr val="tx1"/>
              </a:solidFill>
              <a:latin typeface="ＭＳ ゴシック" pitchFamily="49" charset="-128"/>
              <a:ea typeface="ＭＳ ゴシック" pitchFamily="49" charset="-128"/>
            </a:rPr>
            <a:t>0.1</a:t>
          </a:r>
          <a:r>
            <a:rPr kumimoji="1" lang="ja-JP" altLang="en-US" sz="1200">
              <a:solidFill>
                <a:schemeClr val="tx1"/>
              </a:solidFill>
              <a:latin typeface="ＭＳ ゴシック" pitchFamily="49" charset="-128"/>
              <a:ea typeface="ＭＳ ゴシック" pitchFamily="49" charset="-128"/>
            </a:rPr>
            <a:t>ポイント増となった。近年の公債費高止まり傾向を受けて増加しているものの、公営企業債の元利償還金に対する繰入金が減少したことで、算定分子の伸びが抑えられている。</a:t>
          </a:r>
        </a:p>
        <a:p>
          <a:r>
            <a:rPr kumimoji="1" lang="ja-JP" altLang="en-US" sz="1200">
              <a:solidFill>
                <a:schemeClr val="tx1"/>
              </a:solidFill>
              <a:latin typeface="ＭＳ ゴシック" pitchFamily="49" charset="-128"/>
              <a:ea typeface="ＭＳ ゴシック" pitchFamily="49" charset="-128"/>
            </a:rPr>
            <a:t>　今後は、新たな大規模事業における地方債の活用が予定されていることから、さらなる公債費の増加が見込まれ、比率の上昇も懸念されている。</a:t>
          </a:r>
        </a:p>
        <a:p>
          <a:r>
            <a:rPr kumimoji="1" lang="ja-JP" altLang="en-US" sz="1200">
              <a:solidFill>
                <a:schemeClr val="tx1"/>
              </a:solidFill>
              <a:latin typeface="ＭＳ ゴシック" pitchFamily="49" charset="-128"/>
              <a:ea typeface="ＭＳ ゴシック" pitchFamily="49" charset="-128"/>
            </a:rPr>
            <a:t>　また、公共下水道事業に対する繰出金は依然として高止まりしており、元利償還金の減も鈍化していることから、引き続き地方債発行の抑制に努めていくとともに、過疎対策事業などの有利な地方債の活用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a:t>
          </a:r>
          <a:r>
            <a:rPr kumimoji="1" lang="ja-JP" altLang="en-US" sz="1400">
              <a:solidFill>
                <a:schemeClr val="tx1"/>
              </a:solidFill>
              <a:latin typeface="ＭＳ ゴシック" pitchFamily="49" charset="-128"/>
              <a:ea typeface="ＭＳ ゴシック" pitchFamily="49" charset="-128"/>
            </a:rPr>
            <a:t>負担比率は、</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年連続の「負担なし」となった。これは、充当可能基金と基準財政財政需要額算入見込額の増加が主な要因となっている。なお</a:t>
          </a:r>
          <a:r>
            <a:rPr kumimoji="1" lang="ja-JP" altLang="en-US" sz="1400">
              <a:latin typeface="ＭＳ ゴシック" pitchFamily="49" charset="-128"/>
              <a:ea typeface="ＭＳ ゴシック" pitchFamily="49" charset="-128"/>
            </a:rPr>
            <a:t>、当町のような過疎団体の場合には、公債費の元利償還金に対する交付税措置の恩恵があるため、比率が低くなる傾向がある。実際に地方債現在高は増加している点に注意が必要である。</a:t>
          </a:r>
        </a:p>
        <a:p>
          <a:r>
            <a:rPr kumimoji="1" lang="ja-JP" altLang="en-US" sz="1400">
              <a:latin typeface="ＭＳ ゴシック" pitchFamily="49" charset="-128"/>
              <a:ea typeface="ＭＳ ゴシック" pitchFamily="49" charset="-128"/>
            </a:rPr>
            <a:t>　今後とも地方債発行の抑制による残高の縮減に努めるとともに、将来的な一般財源総額の減少に備えた基金の充実を図り、さらなる将来負担の縮減に取組んでいく。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山形県大江町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基金全体としては、前年度と比較して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百万円の減額となっている。要因としては道の駅再整備事業や百目木地区治水対策事業をはじめとする大規模な財政需要に伴うものである。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年頃までに整備された公共施設が多数あり、大規模改修や更新需要が同じような時期に訪れることから、ハード整備に備えた基金の充実を図っていく必要がある。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・町有施設整備基金　　　　　　：公共施設の建設、改修、補修等</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・ふるさとまちづくり寄附基金　：子育て支援、福祉の向上、教育の充実、産業の振興など</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・地域福祉振興基金　　　　　　：将来的な高齢者福祉等</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・ふるさと奨学基金　　　　　　：高等学校及び大学等に就学する者への奨学金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・景観づくり基金　　　　　　　：町並み等の景観形成事業</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月にオープンした道の駅等整備のため、町有施設整備基金を取り崩したことによる積立の減。</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・ふるさと納税の伸びによるふるさとまちづくり寄附基金の増。</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・将来的な一般財源総額の減少が見込まれることから、特目基金の充実に努めていく。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・今後の公共施設の更新需要に備え町有施設整備基金の充実を図っていく。（</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百万円前後）</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残高は前年度との比較で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年度当初予算の財政需要に応えるために、積立額以上の取り崩しを行ったことが主な要因である。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年度末残高として標準財政規模の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割程度を確保しながら、突発的な財政需要に対応できる財政運営に努めていく。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農業集落排水施設整備促進費及び公共下水道整備費に係る元利償還金に対する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取り崩しによるもの。</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地方債現在高の適正化のため、引き続き当該基金を活用することにより後年度の財政負担の軽減に努めていく。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7,062
6,933
154.08
7,213,111
6,797,445
259,960
3,620,514
5,647,685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疎化の進行及び少子高齢化の進展に加え、町内に大規模事業所が少ないこと、基幹産業の一つである農業収入の落ち込み、地価下落に伴う固定資産税の伸び悩み等により税収基盤が弱く、類似団体平均及び県内平均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となっている。今後も大幅な歳入の伸びは期待できないため、交付税に大きく依存した現状と同程度で推移するものと見込んでいる。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歳出（分子）は除雪費の増による維持補修費の大幅増（＋</a:t>
          </a:r>
          <a:r>
            <a:rPr kumimoji="1" lang="en-US" altLang="ja-JP" sz="1100">
              <a:solidFill>
                <a:schemeClr val="tx1"/>
              </a:solidFill>
              <a:latin typeface="ＭＳ Ｐゴシック" panose="020B0600070205080204" pitchFamily="50" charset="-128"/>
              <a:ea typeface="ＭＳ Ｐゴシック" panose="020B0600070205080204" pitchFamily="50" charset="-128"/>
            </a:rPr>
            <a:t>43</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百万円）や、人勧等の影響による人件費の増（＋</a:t>
          </a:r>
          <a:r>
            <a:rPr kumimoji="1" lang="en-US" altLang="ja-JP" sz="1100">
              <a:solidFill>
                <a:schemeClr val="tx1"/>
              </a:solidFill>
              <a:latin typeface="ＭＳ Ｐゴシック" panose="020B0600070205080204" pitchFamily="50" charset="-128"/>
              <a:ea typeface="ＭＳ Ｐゴシック" panose="020B0600070205080204" pitchFamily="50" charset="-128"/>
            </a:rPr>
            <a:t>36</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百万円）等により前年度比＋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223</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百万円の</a:t>
          </a:r>
          <a:r>
            <a:rPr kumimoji="1" lang="en-US" altLang="ja-JP" sz="1100">
              <a:solidFill>
                <a:schemeClr val="tx1"/>
              </a:solidFill>
              <a:latin typeface="ＭＳ Ｐゴシック" panose="020B0600070205080204" pitchFamily="50" charset="-128"/>
              <a:ea typeface="ＭＳ Ｐゴシック" panose="020B0600070205080204" pitchFamily="50" charset="-128"/>
            </a:rPr>
            <a:t>3,177</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百万円となった。歳入（分母）については、子ども子育て費の創設や国の補正予算に伴う経済対策経費・給与改定費等が交付されたことなどにより普通交付税が潤沢に配分（</a:t>
          </a:r>
          <a:r>
            <a:rPr kumimoji="1" lang="en-US" altLang="ja-JP" sz="1100">
              <a:solidFill>
                <a:schemeClr val="tx1"/>
              </a:solidFill>
              <a:latin typeface="ＭＳ Ｐゴシック" panose="020B0600070205080204" pitchFamily="50" charset="-128"/>
              <a:ea typeface="ＭＳ Ｐゴシック" panose="020B0600070205080204" pitchFamily="50" charset="-128"/>
            </a:rPr>
            <a:t>+98</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百万円）され、前年度比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+111</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百万円の</a:t>
          </a:r>
          <a:r>
            <a:rPr kumimoji="1" lang="en-US" altLang="ja-JP" sz="1100">
              <a:solidFill>
                <a:schemeClr val="tx1"/>
              </a:solidFill>
              <a:latin typeface="ＭＳ Ｐゴシック" panose="020B0600070205080204" pitchFamily="50" charset="-128"/>
              <a:ea typeface="ＭＳ Ｐゴシック" panose="020B0600070205080204" pitchFamily="50" charset="-128"/>
            </a:rPr>
            <a:t>3,659</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百万円となった。結果、前年度比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3.5</a:t>
          </a:r>
          <a:r>
            <a:rPr kumimoji="1" lang="ja-JP" altLang="en-US" sz="1100">
              <a:solidFill>
                <a:schemeClr val="tx1"/>
              </a:solidFill>
              <a:latin typeface="ＭＳ Ｐゴシック" panose="020B0600070205080204" pitchFamily="50" charset="-128"/>
              <a:ea typeface="ＭＳ Ｐゴシック" panose="020B0600070205080204" pitchFamily="50" charset="-128"/>
            </a:rPr>
            <a:t>％増の</a:t>
          </a:r>
          <a:r>
            <a:rPr kumimoji="1" lang="en-US" altLang="ja-JP" sz="1100">
              <a:solidFill>
                <a:schemeClr val="tx1"/>
              </a:solidFill>
              <a:latin typeface="ＭＳ Ｐゴシック" panose="020B0600070205080204" pitchFamily="50" charset="-128"/>
              <a:ea typeface="ＭＳ Ｐゴシック" panose="020B0600070205080204" pitchFamily="50" charset="-128"/>
            </a:rPr>
            <a:t>86.8</a:t>
          </a:r>
          <a:r>
            <a:rPr kumimoji="1" lang="ja-JP" altLang="en-US" sz="1100">
              <a:solidFill>
                <a:schemeClr val="tx1"/>
              </a:solidFill>
              <a:latin typeface="ＭＳ Ｐゴシック" panose="020B0600070205080204" pitchFamily="50" charset="-128"/>
              <a:ea typeface="ＭＳ Ｐゴシック" panose="020B0600070205080204" pitchFamily="50" charset="-128"/>
            </a:rPr>
            <a:t>％となったが、類似団体平均及び県内平均は下回っている。近年は潤沢な普通交付税を背景に低い数値を維持しているが、人件費の増大や令和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年度にかけて行った大規模施設整備時の地方債の借入に伴う公債費の伸び勘案すると油断できない状況である。引き続き経常経費の縮減に努めていく。</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741</xdr:rowOff>
    </xdr:from>
    <xdr:to>
      <xdr:col>23</xdr:col>
      <xdr:colOff>133350</xdr:colOff>
      <xdr:row>61</xdr:row>
      <xdr:rowOff>71120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59191"/>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741</xdr:rowOff>
    </xdr:from>
    <xdr:to>
      <xdr:col>19</xdr:col>
      <xdr:colOff>133350</xdr:colOff>
      <xdr:row>61</xdr:row>
      <xdr:rowOff>10795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5919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115888</xdr:rowOff>
    </xdr:from>
    <xdr:to>
      <xdr:col>15</xdr:col>
      <xdr:colOff>82550</xdr:colOff>
      <xdr:row>61</xdr:row>
      <xdr:rowOff>10795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0288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115888</xdr:rowOff>
    </xdr:from>
    <xdr:to>
      <xdr:col>11</xdr:col>
      <xdr:colOff>31750</xdr:colOff>
      <xdr:row>61</xdr:row>
      <xdr:rowOff>87206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02888"/>
          <a:ext cx="889000" cy="14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121391</xdr:rowOff>
    </xdr:from>
    <xdr:to>
      <xdr:col>19</xdr:col>
      <xdr:colOff>184150</xdr:colOff>
      <xdr:row>61</xdr:row>
      <xdr:rowOff>51541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61718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77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131445</xdr:rowOff>
    </xdr:from>
    <xdr:to>
      <xdr:col>15</xdr:col>
      <xdr:colOff>133350</xdr:colOff>
      <xdr:row>61</xdr:row>
      <xdr:rowOff>61595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71772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65088</xdr:rowOff>
    </xdr:from>
    <xdr:to>
      <xdr:col>11</xdr:col>
      <xdr:colOff>82550</xdr:colOff>
      <xdr:row>60</xdr:row>
      <xdr:rowOff>166688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5415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122783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人件費については、大江町行財政改革大綱（</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H22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）に基づき定員管理の適正化に取組んできた結果、平成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年度との比較では大幅な削減となっている。今後とも定員適正化計画に基づいた職員の配置に努めていく。</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物件費については、予算編成時において事務事業見直し等を徹底し縮減に努めているが、近年の物価高・エネルギー価格高騰の影響や、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推進に伴う各種行政システム等の導入・改修・運用経費の負担増などにより増加傾向にある。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全体としては類似団体平均を下回る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286,606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円となっているが、長期継続契約や一括契約の推進等により今後ともさらなる適正化に努めていく。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113965</xdr:rowOff>
    </xdr:from>
    <xdr:to>
      <xdr:col>23</xdr:col>
      <xdr:colOff>133350</xdr:colOff>
      <xdr:row>81</xdr:row>
      <xdr:rowOff>143743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01415"/>
          <a:ext cx="838200" cy="2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128520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5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113965</xdr:rowOff>
    </xdr:from>
    <xdr:to>
      <xdr:col>19</xdr:col>
      <xdr:colOff>133350</xdr:colOff>
      <xdr:row>81</xdr:row>
      <xdr:rowOff>115505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01415"/>
          <a:ext cx="8890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115505</xdr:rowOff>
    </xdr:from>
    <xdr:to>
      <xdr:col>15</xdr:col>
      <xdr:colOff>82550</xdr:colOff>
      <xdr:row>81</xdr:row>
      <xdr:rowOff>116075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02955"/>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97227</xdr:rowOff>
    </xdr:from>
    <xdr:to>
      <xdr:col>11</xdr:col>
      <xdr:colOff>31750</xdr:colOff>
      <xdr:row>81</xdr:row>
      <xdr:rowOff>116075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4677"/>
          <a:ext cx="889000" cy="1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92943</xdr:rowOff>
    </xdr:from>
    <xdr:to>
      <xdr:col>23</xdr:col>
      <xdr:colOff>184150</xdr:colOff>
      <xdr:row>82</xdr:row>
      <xdr:rowOff>23093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14220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63165</xdr:rowOff>
    </xdr:from>
    <xdr:to>
      <xdr:col>19</xdr:col>
      <xdr:colOff>184150</xdr:colOff>
      <xdr:row>81</xdr:row>
      <xdr:rowOff>164765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3492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9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64705</xdr:rowOff>
    </xdr:from>
    <xdr:to>
      <xdr:col>15</xdr:col>
      <xdr:colOff>133350</xdr:colOff>
      <xdr:row>81</xdr:row>
      <xdr:rowOff>166305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2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65275</xdr:rowOff>
    </xdr:from>
    <xdr:to>
      <xdr:col>11</xdr:col>
      <xdr:colOff>82550</xdr:colOff>
      <xdr:row>81</xdr:row>
      <xdr:rowOff>166875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46427</xdr:rowOff>
    </xdr:from>
    <xdr:to>
      <xdr:col>7</xdr:col>
      <xdr:colOff>31750</xdr:colOff>
      <xdr:row>81</xdr:row>
      <xdr:rowOff>148027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158204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年度から導入している職務職階制度（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級</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職制）等の措置が影響しているとともに、職員の若年化が進んでいることから、前年度横ばいの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％となり類似団体平均を下回り</a:t>
          </a:r>
          <a:r>
            <a:rPr kumimoji="1" lang="ja-JP" altLang="en-US" sz="1300">
              <a:solidFill>
                <a:schemeClr val="tx1"/>
              </a:solidFill>
              <a:latin typeface="ＭＳ Ｐゴシック" panose="020B0600070205080204" pitchFamily="50" charset="-128"/>
              <a:ea typeface="ＭＳ Ｐゴシック" panose="020B0600070205080204" pitchFamily="50" charset="-128"/>
            </a:rPr>
            <a:t>県内最下位となる結果となった。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149578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2456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122766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24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136172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245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98778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379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山間部に集落が散在する等の地理的な要因で、小学校や保育所等の施設が多かったこともあり、過去には職員数が類似団体平均を上回っていたが、人口減少に伴う施設の統廃合や退職者不補充等の対策を講じてきた結果、近年は若干下回る職員数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税収や地方交付税をはじめとする一般財源総額の減少が予想されるが、子育て支援や行政デジタル化等で新たな業務が増加している状況にもあるため、定員適正化計画に基づき計画的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112871</xdr:rowOff>
    </xdr:from>
    <xdr:to>
      <xdr:col>81</xdr:col>
      <xdr:colOff>44450</xdr:colOff>
      <xdr:row>60</xdr:row>
      <xdr:rowOff>130366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99871"/>
          <a:ext cx="8382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89344</xdr:rowOff>
    </xdr:from>
    <xdr:to>
      <xdr:col>77</xdr:col>
      <xdr:colOff>44450</xdr:colOff>
      <xdr:row>60</xdr:row>
      <xdr:rowOff>112871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76344"/>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77883</xdr:rowOff>
    </xdr:from>
    <xdr:to>
      <xdr:col>72</xdr:col>
      <xdr:colOff>203200</xdr:colOff>
      <xdr:row>60</xdr:row>
      <xdr:rowOff>89344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64883"/>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57976</xdr:rowOff>
    </xdr:from>
    <xdr:to>
      <xdr:col>68</xdr:col>
      <xdr:colOff>152400</xdr:colOff>
      <xdr:row>60</xdr:row>
      <xdr:rowOff>77883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44976"/>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79566</xdr:rowOff>
    </xdr:from>
    <xdr:to>
      <xdr:col>81</xdr:col>
      <xdr:colOff>95250</xdr:colOff>
      <xdr:row>61</xdr:row>
      <xdr:rowOff>9716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96093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11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62071</xdr:rowOff>
    </xdr:from>
    <xdr:to>
      <xdr:col>77</xdr:col>
      <xdr:colOff>95250</xdr:colOff>
      <xdr:row>60</xdr:row>
      <xdr:rowOff>163671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2398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1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38544</xdr:rowOff>
    </xdr:from>
    <xdr:to>
      <xdr:col>73</xdr:col>
      <xdr:colOff>44450</xdr:colOff>
      <xdr:row>60</xdr:row>
      <xdr:rowOff>140144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150321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9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27083</xdr:rowOff>
    </xdr:from>
    <xdr:to>
      <xdr:col>68</xdr:col>
      <xdr:colOff>203200</xdr:colOff>
      <xdr:row>60</xdr:row>
      <xdr:rowOff>128683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138860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8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7176</xdr:rowOff>
    </xdr:from>
    <xdr:to>
      <xdr:col>64</xdr:col>
      <xdr:colOff>152400</xdr:colOff>
      <xdr:row>60</xdr:row>
      <xdr:rowOff>108776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118953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6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年度を境に公債費のピークが過ぎ減少傾向で推移してきたが、平成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年度の大規模事業に係る借入の償還開始により比率は上昇傾向にあり、前年度と比較して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年度から行っている大規模施設整備</a:t>
          </a:r>
          <a:r>
            <a:rPr kumimoji="1" lang="ja-JP" altLang="en-US" sz="1300">
              <a:solidFill>
                <a:schemeClr val="tx1"/>
              </a:solidFill>
              <a:latin typeface="ＭＳ Ｐゴシック" panose="020B0600070205080204" pitchFamily="50" charset="-128"/>
              <a:ea typeface="ＭＳ Ｐゴシック" panose="020B0600070205080204" pitchFamily="50" charset="-128"/>
            </a:rPr>
            <a:t>事業に係る元金償還が令和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年度以降始まることから、比率は今後も上昇基調で進むと見込まれる。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県内平均を下回っているが、今後も公債費の増加の抑制に努めていく。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134112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5873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129286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4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119634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104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37592</xdr:rowOff>
    </xdr:from>
    <xdr:to>
      <xdr:col>68</xdr:col>
      <xdr:colOff>152400</xdr:colOff>
      <xdr:row>41</xdr:row>
      <xdr:rowOff>81026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670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55389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8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158242</xdr:rowOff>
    </xdr:from>
    <xdr:to>
      <xdr:col>64</xdr:col>
      <xdr:colOff>152400</xdr:colOff>
      <xdr:row>41</xdr:row>
      <xdr:rowOff>88392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98569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将来負担額となる地方債現在高は、令和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年度から減少傾向だったが令和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年度以降の大規模施設整備事業の影響で令和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年度は前年度に続き増加（</a:t>
          </a:r>
          <a:r>
            <a:rPr kumimoji="1" lang="en-US" altLang="ja-JP" sz="1100">
              <a:solidFill>
                <a:schemeClr val="tx1"/>
              </a:solidFill>
              <a:latin typeface="ＭＳ Ｐゴシック" panose="020B0600070205080204" pitchFamily="50" charset="-128"/>
              <a:ea typeface="ＭＳ Ｐゴシック" panose="020B0600070205080204" pitchFamily="50" charset="-128"/>
            </a:rPr>
            <a:t>+120</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となった。他方充当可能財源等として、主に将来的な公共施設の改修等需要に対応するための基金が増加したこと等により、将来負担比率は「負担なし」となり、類似団体平均及び県内平均を下回った。</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近年は当初予算での財政需要に応え基金を大きく取崩しているが、計画的な基金の積み増しを行い充実を図る。基準財政財政需要額算入公債費も増加する見込みではあるが、安易な地方債発行は将来世代への負担の先送りであると意識し、財政の健全化に努め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71050</xdr:rowOff>
    </xdr:from>
    <xdr:to>
      <xdr:col>64</xdr:col>
      <xdr:colOff>152400</xdr:colOff>
      <xdr:row>15</xdr:row>
      <xdr:rowOff>1200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3462000" y="24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157427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7,062
6,933
154.08
7,213,111
6,797,445
259,960
3,620,514
5,647,685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年度をピークに減少傾向にあったが、職員数削減の対策は限界に達した感があり、近年は</a:t>
          </a:r>
          <a:r>
            <a:rPr kumimoji="1" lang="ja-JP" altLang="en-US" sz="1300">
              <a:solidFill>
                <a:schemeClr val="tx1"/>
              </a:solidFill>
              <a:latin typeface="ＭＳ Ｐゴシック" panose="020B0600070205080204" pitchFamily="50" charset="-128"/>
              <a:ea typeface="ＭＳ Ｐゴシック" panose="020B0600070205080204" pitchFamily="50" charset="-128"/>
            </a:rPr>
            <a:t>横ばいで推移してきた。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年度と比して人勧等の影響による一般職給の増等はあったものの、類似団体平均を下回る</a:t>
          </a:r>
          <a:r>
            <a:rPr kumimoji="1" lang="en-US" altLang="ja-JP" sz="1300">
              <a:solidFill>
                <a:schemeClr val="tx1"/>
              </a:solidFill>
              <a:latin typeface="ＭＳ Ｐゴシック" panose="020B0600070205080204" pitchFamily="50" charset="-128"/>
              <a:ea typeface="ＭＳ Ｐゴシック" panose="020B0600070205080204" pitchFamily="50" charset="-128"/>
            </a:rPr>
            <a:t>24.1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6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86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0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03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144543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物件費については、引き続き事務事業の見直しにより縮減に努めているものの、近年の物価高・エネルギー価格高騰の影響や、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推進に伴う各種行政システム等の導入・改修・運用経費の負担増などにより増加傾向にある</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年度は道の駅に係る費用の増等により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11.5</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％となった。類似団体平均及び県内平均を下回る結果ではあるが、継続して縮減に努めていく。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69850</xdr:rowOff>
    </xdr:from>
    <xdr:to>
      <xdr:col>82</xdr:col>
      <xdr:colOff>107950</xdr:colOff>
      <xdr:row>14</xdr:row>
      <xdr:rowOff>98425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701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18415</xdr:rowOff>
    </xdr:from>
    <xdr:to>
      <xdr:col>78</xdr:col>
      <xdr:colOff>69850</xdr:colOff>
      <xdr:row>14</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187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18415</xdr:rowOff>
    </xdr:from>
    <xdr:to>
      <xdr:col>73</xdr:col>
      <xdr:colOff>180975</xdr:colOff>
      <xdr:row>14</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4187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69850</xdr:rowOff>
    </xdr:from>
    <xdr:to>
      <xdr:col>69</xdr:col>
      <xdr:colOff>92075</xdr:colOff>
      <xdr:row>14</xdr:row>
      <xdr:rowOff>144145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701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47625</xdr:rowOff>
    </xdr:from>
    <xdr:to>
      <xdr:col>82</xdr:col>
      <xdr:colOff>158750</xdr:colOff>
      <xdr:row>14</xdr:row>
      <xdr:rowOff>149225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64152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19050</xdr:rowOff>
    </xdr:from>
    <xdr:to>
      <xdr:col>78</xdr:col>
      <xdr:colOff>120650</xdr:colOff>
      <xdr:row>14</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130827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8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139065</xdr:rowOff>
    </xdr:from>
    <xdr:to>
      <xdr:col>74</xdr:col>
      <xdr:colOff>31750</xdr:colOff>
      <xdr:row>14</xdr:row>
      <xdr:rowOff>69215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79392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3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19050</xdr:rowOff>
    </xdr:from>
    <xdr:to>
      <xdr:col>69</xdr:col>
      <xdr:colOff>142875</xdr:colOff>
      <xdr:row>14</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130827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93345</xdr:rowOff>
    </xdr:from>
    <xdr:to>
      <xdr:col>65</xdr:col>
      <xdr:colOff>53975</xdr:colOff>
      <xdr:row>15</xdr:row>
      <xdr:rowOff>23495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33672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価高騰重点支援地方創生臨時交付金を財源とした定額減税補足給付金や均等割のみ世帯等物価高騰重点支援金などにより増加したものの、上記事業については全団体対象の事業であったことから類似団体平均及び県内平均を下回ったままの</a:t>
          </a:r>
          <a:r>
            <a:rPr kumimoji="1" lang="en-US" altLang="ja-JP" sz="1300">
              <a:solidFill>
                <a:schemeClr val="tx1"/>
              </a:solidFill>
              <a:latin typeface="ＭＳ Ｐゴシック" panose="020B0600070205080204" pitchFamily="50" charset="-128"/>
              <a:ea typeface="ＭＳ Ｐゴシック" panose="020B0600070205080204" pitchFamily="50" charset="-128"/>
            </a:rPr>
            <a:t>3.8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％となっている。今後も画一的な給付支援ではなく、ニーズと対象に応じたメリハリの効いた支援を行っていきたい。</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09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251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年度は、下水道事業会計の法的化に伴い繰出金から補助金となったことにより、前年度比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4.9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12.0</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59</xdr:row>
      <xdr:rowOff>129286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96780"/>
          <a:ext cx="8382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129286</xdr:rowOff>
    </xdr:from>
    <xdr:to>
      <xdr:col>78</xdr:col>
      <xdr:colOff>69850</xdr:colOff>
      <xdr:row>59</xdr:row>
      <xdr:rowOff>147574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2448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120142</xdr:rowOff>
    </xdr:from>
    <xdr:to>
      <xdr:col>73</xdr:col>
      <xdr:colOff>180975</xdr:colOff>
      <xdr:row>59</xdr:row>
      <xdr:rowOff>147574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2356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120142</xdr:rowOff>
    </xdr:from>
    <xdr:to>
      <xdr:col>69</xdr:col>
      <xdr:colOff>92075</xdr:colOff>
      <xdr:row>60</xdr:row>
      <xdr:rowOff>94996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2356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78486</xdr:rowOff>
    </xdr:from>
    <xdr:to>
      <xdr:col>78</xdr:col>
      <xdr:colOff>120650</xdr:colOff>
      <xdr:row>60</xdr:row>
      <xdr:rowOff>8636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164863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8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96774</xdr:rowOff>
    </xdr:from>
    <xdr:to>
      <xdr:col>74</xdr:col>
      <xdr:colOff>31750</xdr:colOff>
      <xdr:row>60</xdr:row>
      <xdr:rowOff>26924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11701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69342</xdr:rowOff>
    </xdr:from>
    <xdr:to>
      <xdr:col>69</xdr:col>
      <xdr:colOff>142875</xdr:colOff>
      <xdr:row>59</xdr:row>
      <xdr:rowOff>170942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1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155719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27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44196</xdr:rowOff>
    </xdr:from>
    <xdr:to>
      <xdr:col>65</xdr:col>
      <xdr:colOff>53975</xdr:colOff>
      <xdr:row>60</xdr:row>
      <xdr:rowOff>145796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3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130573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41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a:t>
          </a:r>
          <a:r>
            <a:rPr kumimoji="1" lang="ja-JP" altLang="en-US" sz="1300">
              <a:solidFill>
                <a:schemeClr val="tx1"/>
              </a:solidFill>
              <a:latin typeface="ＭＳ Ｐゴシック" panose="020B0600070205080204" pitchFamily="50" charset="-128"/>
              <a:ea typeface="ＭＳ Ｐゴシック" panose="020B0600070205080204" pitchFamily="50" charset="-128"/>
            </a:rPr>
            <a:t>下水道事業会計の法適化に伴い繰出金から補助金となったことで、前年度から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7.1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17.8</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％となり、類似団体平均及び県内平均を上回る結果となった。</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38</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216904"/>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44704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1757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年度過疎債などの元金償還が終了したことに伴い前年度比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17.6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％となったが、類似団体平均及び県内</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平均を上回っている。今後も近年の大規模施設整備に係る元金償還が開始されるほか、公営企業債の元利償還金に対する繰出金も増加すると見込まれる。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800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12700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838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77</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419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134620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141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公債費を除いた比率は、類似団体平均及び県内平均を下回る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％となっているため、今後とも経常経費の縮減を図りながら健全な財政運営に努めていく。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26416</xdr:rowOff>
    </xdr:from>
    <xdr:to>
      <xdr:col>82</xdr:col>
      <xdr:colOff>107950</xdr:colOff>
      <xdr:row>74</xdr:row>
      <xdr:rowOff>108712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7137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19558</xdr:rowOff>
    </xdr:from>
    <xdr:to>
      <xdr:col>78</xdr:col>
      <xdr:colOff>69850</xdr:colOff>
      <xdr:row>74</xdr:row>
      <xdr:rowOff>26416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068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159004</xdr:rowOff>
    </xdr:from>
    <xdr:to>
      <xdr:col>73</xdr:col>
      <xdr:colOff>180975</xdr:colOff>
      <xdr:row>74</xdr:row>
      <xdr:rowOff>19558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67485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159004</xdr:rowOff>
    </xdr:from>
    <xdr:to>
      <xdr:col>69</xdr:col>
      <xdr:colOff>92075</xdr:colOff>
      <xdr:row>74</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674854"/>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57912</xdr:rowOff>
    </xdr:from>
    <xdr:to>
      <xdr:col>82</xdr:col>
      <xdr:colOff>158750</xdr:colOff>
      <xdr:row>74</xdr:row>
      <xdr:rowOff>159512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74439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9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147066</xdr:rowOff>
    </xdr:from>
    <xdr:to>
      <xdr:col>78</xdr:col>
      <xdr:colOff>120650</xdr:colOff>
      <xdr:row>74</xdr:row>
      <xdr:rowOff>77216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87393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43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140208</xdr:rowOff>
    </xdr:from>
    <xdr:to>
      <xdr:col>74</xdr:col>
      <xdr:colOff>31750</xdr:colOff>
      <xdr:row>74</xdr:row>
      <xdr:rowOff>70358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6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80535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2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108204</xdr:rowOff>
    </xdr:from>
    <xdr:to>
      <xdr:col>69</xdr:col>
      <xdr:colOff>142875</xdr:colOff>
      <xdr:row>74</xdr:row>
      <xdr:rowOff>38354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2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48531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9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85344</xdr:rowOff>
    </xdr:from>
    <xdr:to>
      <xdr:col>65</xdr:col>
      <xdr:colOff>53975</xdr:colOff>
      <xdr:row>75</xdr:row>
      <xdr:rowOff>15494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25671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65446</xdr:rowOff>
    </xdr:from>
    <xdr:to>
      <xdr:col>29</xdr:col>
      <xdr:colOff>127000</xdr:colOff>
      <xdr:row>17</xdr:row>
      <xdr:rowOff>148542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7721"/>
          <a:ext cx="647700" cy="83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148542</xdr:rowOff>
    </xdr:from>
    <xdr:to>
      <xdr:col>26</xdr:col>
      <xdr:colOff>50800</xdr:colOff>
      <xdr:row>18</xdr:row>
      <xdr:rowOff>30699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0817"/>
          <a:ext cx="698500" cy="53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30699</xdr:rowOff>
    </xdr:from>
    <xdr:to>
      <xdr:col>22</xdr:col>
      <xdr:colOff>114300</xdr:colOff>
      <xdr:row>18</xdr:row>
      <xdr:rowOff>70734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4424"/>
          <a:ext cx="698500" cy="40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70734</xdr:rowOff>
    </xdr:from>
    <xdr:to>
      <xdr:col>18</xdr:col>
      <xdr:colOff>177800</xdr:colOff>
      <xdr:row>18</xdr:row>
      <xdr:rowOff>120812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4459"/>
          <a:ext cx="698500" cy="50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14646</xdr:rowOff>
    </xdr:from>
    <xdr:to>
      <xdr:col>29</xdr:col>
      <xdr:colOff>177800</xdr:colOff>
      <xdr:row>17</xdr:row>
      <xdr:rowOff>116246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6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158173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97742</xdr:rowOff>
    </xdr:from>
    <xdr:to>
      <xdr:col>26</xdr:col>
      <xdr:colOff>101600</xdr:colOff>
      <xdr:row>18</xdr:row>
      <xdr:rowOff>27892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12669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6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151349</xdr:rowOff>
    </xdr:from>
    <xdr:to>
      <xdr:col>22</xdr:col>
      <xdr:colOff>165100</xdr:colOff>
      <xdr:row>18</xdr:row>
      <xdr:rowOff>81499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3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66276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19934</xdr:rowOff>
    </xdr:from>
    <xdr:to>
      <xdr:col>19</xdr:col>
      <xdr:colOff>38100</xdr:colOff>
      <xdr:row>18</xdr:row>
      <xdr:rowOff>121534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3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106311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70013</xdr:rowOff>
    </xdr:from>
    <xdr:to>
      <xdr:col>15</xdr:col>
      <xdr:colOff>101600</xdr:colOff>
      <xdr:row>19</xdr:row>
      <xdr:rowOff>163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3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287698</xdr:rowOff>
    </xdr:from>
    <xdr:to>
      <xdr:col>29</xdr:col>
      <xdr:colOff>127000</xdr:colOff>
      <xdr:row>35</xdr:row>
      <xdr:rowOff>289009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98048"/>
          <a:ext cx="647700" cy="1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287698</xdr:rowOff>
    </xdr:from>
    <xdr:to>
      <xdr:col>26</xdr:col>
      <xdr:colOff>50800</xdr:colOff>
      <xdr:row>35</xdr:row>
      <xdr:rowOff>295204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98048"/>
          <a:ext cx="698500" cy="7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295204</xdr:rowOff>
    </xdr:from>
    <xdr:to>
      <xdr:col>22</xdr:col>
      <xdr:colOff>114300</xdr:colOff>
      <xdr:row>35</xdr:row>
      <xdr:rowOff>321127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5554"/>
          <a:ext cx="698500" cy="25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321127</xdr:rowOff>
    </xdr:from>
    <xdr:to>
      <xdr:col>18</xdr:col>
      <xdr:colOff>177800</xdr:colOff>
      <xdr:row>35</xdr:row>
      <xdr:rowOff>334973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31477"/>
          <a:ext cx="698500" cy="13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238209</xdr:rowOff>
    </xdr:from>
    <xdr:to>
      <xdr:col>29</xdr:col>
      <xdr:colOff>177800</xdr:colOff>
      <xdr:row>35</xdr:row>
      <xdr:rowOff>339809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8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210286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236898</xdr:rowOff>
    </xdr:from>
    <xdr:to>
      <xdr:col>26</xdr:col>
      <xdr:colOff>101600</xdr:colOff>
      <xdr:row>35</xdr:row>
      <xdr:rowOff>338498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323275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3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244404</xdr:rowOff>
    </xdr:from>
    <xdr:to>
      <xdr:col>22</xdr:col>
      <xdr:colOff>165100</xdr:colOff>
      <xdr:row>36</xdr:row>
      <xdr:rowOff>3104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330781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4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270327</xdr:rowOff>
    </xdr:from>
    <xdr:to>
      <xdr:col>19</xdr:col>
      <xdr:colOff>38100</xdr:colOff>
      <xdr:row>36</xdr:row>
      <xdr:rowOff>29027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13804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284173</xdr:rowOff>
    </xdr:from>
    <xdr:to>
      <xdr:col>15</xdr:col>
      <xdr:colOff>101600</xdr:colOff>
      <xdr:row>36</xdr:row>
      <xdr:rowOff>42873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9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27650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8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7,062
6,933
154.08
7,213,111
6,797,445
259,960
3,620,514
5,647,685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91519</xdr:rowOff>
    </xdr:from>
    <xdr:to>
      <xdr:col>24</xdr:col>
      <xdr:colOff>63500</xdr:colOff>
      <xdr:row>37</xdr:row>
      <xdr:rowOff>169075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5169"/>
          <a:ext cx="838200" cy="7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169075</xdr:rowOff>
    </xdr:from>
    <xdr:to>
      <xdr:col>19</xdr:col>
      <xdr:colOff>177800</xdr:colOff>
      <xdr:row>38</xdr:row>
      <xdr:rowOff>10061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2725"/>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10061</xdr:rowOff>
    </xdr:from>
    <xdr:to>
      <xdr:col>15</xdr:col>
      <xdr:colOff>50800</xdr:colOff>
      <xdr:row>38</xdr:row>
      <xdr:rowOff>46675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25161"/>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46675</xdr:rowOff>
    </xdr:from>
    <xdr:to>
      <xdr:col>10</xdr:col>
      <xdr:colOff>114300</xdr:colOff>
      <xdr:row>38</xdr:row>
      <xdr:rowOff>95946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61775"/>
          <a:ext cx="889000" cy="4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40719</xdr:rowOff>
    </xdr:from>
    <xdr:to>
      <xdr:col>24</xdr:col>
      <xdr:colOff>114300</xdr:colOff>
      <xdr:row>37</xdr:row>
      <xdr:rowOff>142319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19146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118275</xdr:rowOff>
    </xdr:from>
    <xdr:to>
      <xdr:col>20</xdr:col>
      <xdr:colOff>38100</xdr:colOff>
      <xdr:row>38</xdr:row>
      <xdr:rowOff>48425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39552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5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130711</xdr:rowOff>
    </xdr:from>
    <xdr:to>
      <xdr:col>15</xdr:col>
      <xdr:colOff>101600</xdr:colOff>
      <xdr:row>38</xdr:row>
      <xdr:rowOff>60861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51988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6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167325</xdr:rowOff>
    </xdr:from>
    <xdr:to>
      <xdr:col>10</xdr:col>
      <xdr:colOff>165100</xdr:colOff>
      <xdr:row>38</xdr:row>
      <xdr:rowOff>97475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1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88602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0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45146</xdr:rowOff>
    </xdr:from>
    <xdr:to>
      <xdr:col>6</xdr:col>
      <xdr:colOff>38100</xdr:colOff>
      <xdr:row>38</xdr:row>
      <xdr:rowOff>146746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6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137873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5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120693</xdr:rowOff>
    </xdr:from>
    <xdr:to>
      <xdr:col>24</xdr:col>
      <xdr:colOff>63500</xdr:colOff>
      <xdr:row>58</xdr:row>
      <xdr:rowOff>132189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4793"/>
          <a:ext cx="8382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130921</xdr:rowOff>
    </xdr:from>
    <xdr:to>
      <xdr:col>19</xdr:col>
      <xdr:colOff>177800</xdr:colOff>
      <xdr:row>58</xdr:row>
      <xdr:rowOff>132189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5021"/>
          <a:ext cx="889000" cy="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130921</xdr:rowOff>
    </xdr:from>
    <xdr:to>
      <xdr:col>15</xdr:col>
      <xdr:colOff>50800</xdr:colOff>
      <xdr:row>58</xdr:row>
      <xdr:rowOff>131130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5021"/>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131130</xdr:rowOff>
    </xdr:from>
    <xdr:to>
      <xdr:col>10</xdr:col>
      <xdr:colOff>114300</xdr:colOff>
      <xdr:row>58</xdr:row>
      <xdr:rowOff>141083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75230"/>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69893</xdr:rowOff>
    </xdr:from>
    <xdr:to>
      <xdr:col>24</xdr:col>
      <xdr:colOff>114300</xdr:colOff>
      <xdr:row>59</xdr:row>
      <xdr:rowOff>43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81389</xdr:rowOff>
    </xdr:from>
    <xdr:to>
      <xdr:col>20</xdr:col>
      <xdr:colOff>38100</xdr:colOff>
      <xdr:row>59</xdr:row>
      <xdr:rowOff>11539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2666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1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80121</xdr:rowOff>
    </xdr:from>
    <xdr:to>
      <xdr:col>15</xdr:col>
      <xdr:colOff>101600</xdr:colOff>
      <xdr:row>59</xdr:row>
      <xdr:rowOff>10271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1398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80330</xdr:rowOff>
    </xdr:from>
    <xdr:to>
      <xdr:col>10</xdr:col>
      <xdr:colOff>165100</xdr:colOff>
      <xdr:row>59</xdr:row>
      <xdr:rowOff>10480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1607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90283</xdr:rowOff>
    </xdr:from>
    <xdr:to>
      <xdr:col>6</xdr:col>
      <xdr:colOff>38100</xdr:colOff>
      <xdr:row>59</xdr:row>
      <xdr:rowOff>20433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3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11560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2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47168</xdr:rowOff>
    </xdr:from>
    <xdr:to>
      <xdr:col>24</xdr:col>
      <xdr:colOff>63500</xdr:colOff>
      <xdr:row>78</xdr:row>
      <xdr:rowOff>31014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48818"/>
          <a:ext cx="838200" cy="15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135141</xdr:rowOff>
    </xdr:from>
    <xdr:to>
      <xdr:col>19</xdr:col>
      <xdr:colOff>177800</xdr:colOff>
      <xdr:row>78</xdr:row>
      <xdr:rowOff>31014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36791"/>
          <a:ext cx="8890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43599</xdr:rowOff>
    </xdr:from>
    <xdr:to>
      <xdr:col>15</xdr:col>
      <xdr:colOff>50800</xdr:colOff>
      <xdr:row>77</xdr:row>
      <xdr:rowOff>135141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45249"/>
          <a:ext cx="889000" cy="9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43599</xdr:rowOff>
    </xdr:from>
    <xdr:to>
      <xdr:col>10</xdr:col>
      <xdr:colOff>114300</xdr:colOff>
      <xdr:row>77</xdr:row>
      <xdr:rowOff>101549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45249"/>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167818</xdr:rowOff>
    </xdr:from>
    <xdr:to>
      <xdr:col>24</xdr:col>
      <xdr:colOff>114300</xdr:colOff>
      <xdr:row>77</xdr:row>
      <xdr:rowOff>97968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19245</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151664</xdr:rowOff>
    </xdr:from>
    <xdr:to>
      <xdr:col>20</xdr:col>
      <xdr:colOff>38100</xdr:colOff>
      <xdr:row>78</xdr:row>
      <xdr:rowOff>81814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72941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84341</xdr:rowOff>
    </xdr:from>
    <xdr:to>
      <xdr:col>15</xdr:col>
      <xdr:colOff>101600</xdr:colOff>
      <xdr:row>78</xdr:row>
      <xdr:rowOff>14491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31018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164249</xdr:rowOff>
    </xdr:from>
    <xdr:to>
      <xdr:col>10</xdr:col>
      <xdr:colOff>165100</xdr:colOff>
      <xdr:row>77</xdr:row>
      <xdr:rowOff>94399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110926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6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50749</xdr:rowOff>
    </xdr:from>
    <xdr:to>
      <xdr:col>6</xdr:col>
      <xdr:colOff>38100</xdr:colOff>
      <xdr:row>77</xdr:row>
      <xdr:rowOff>152349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168876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2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108404</xdr:rowOff>
    </xdr:from>
    <xdr:to>
      <xdr:col>24</xdr:col>
      <xdr:colOff>63500</xdr:colOff>
      <xdr:row>96</xdr:row>
      <xdr:rowOff>60931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96154"/>
          <a:ext cx="838200" cy="12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60931</xdr:rowOff>
    </xdr:from>
    <xdr:to>
      <xdr:col>19</xdr:col>
      <xdr:colOff>177800</xdr:colOff>
      <xdr:row>96</xdr:row>
      <xdr:rowOff>135694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20131"/>
          <a:ext cx="889000" cy="7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92205</xdr:rowOff>
    </xdr:from>
    <xdr:to>
      <xdr:col>15</xdr:col>
      <xdr:colOff>50800</xdr:colOff>
      <xdr:row>96</xdr:row>
      <xdr:rowOff>135694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51405"/>
          <a:ext cx="889000" cy="4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92205</xdr:rowOff>
    </xdr:from>
    <xdr:to>
      <xdr:col>10</xdr:col>
      <xdr:colOff>114300</xdr:colOff>
      <xdr:row>97</xdr:row>
      <xdr:rowOff>120444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51405"/>
          <a:ext cx="889000" cy="19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57604</xdr:rowOff>
    </xdr:from>
    <xdr:to>
      <xdr:col>24</xdr:col>
      <xdr:colOff>114300</xdr:colOff>
      <xdr:row>95</xdr:row>
      <xdr:rowOff>159204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80481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9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10131</xdr:rowOff>
    </xdr:from>
    <xdr:to>
      <xdr:col>20</xdr:col>
      <xdr:colOff>38100</xdr:colOff>
      <xdr:row>96</xdr:row>
      <xdr:rowOff>111731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6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128258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4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84894</xdr:rowOff>
    </xdr:from>
    <xdr:to>
      <xdr:col>15</xdr:col>
      <xdr:colOff>101600</xdr:colOff>
      <xdr:row>97</xdr:row>
      <xdr:rowOff>15044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31571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1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41405</xdr:rowOff>
    </xdr:from>
    <xdr:to>
      <xdr:col>10</xdr:col>
      <xdr:colOff>165100</xdr:colOff>
      <xdr:row>96</xdr:row>
      <xdr:rowOff>143005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134132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69644</xdr:rowOff>
    </xdr:from>
    <xdr:to>
      <xdr:col>6</xdr:col>
      <xdr:colOff>38100</xdr:colOff>
      <xdr:row>97</xdr:row>
      <xdr:rowOff>171244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162371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9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166115</xdr:rowOff>
    </xdr:from>
    <xdr:to>
      <xdr:col>55</xdr:col>
      <xdr:colOff>0</xdr:colOff>
      <xdr:row>36</xdr:row>
      <xdr:rowOff>150368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66865"/>
          <a:ext cx="838200" cy="15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65222</xdr:rowOff>
    </xdr:from>
    <xdr:to>
      <xdr:col>50</xdr:col>
      <xdr:colOff>114300</xdr:colOff>
      <xdr:row>36</xdr:row>
      <xdr:rowOff>150368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37422"/>
          <a:ext cx="889000" cy="8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65222</xdr:rowOff>
    </xdr:from>
    <xdr:to>
      <xdr:col>45</xdr:col>
      <xdr:colOff>177800</xdr:colOff>
      <xdr:row>36</xdr:row>
      <xdr:rowOff>108816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37422"/>
          <a:ext cx="889000" cy="4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11859</xdr:rowOff>
    </xdr:from>
    <xdr:to>
      <xdr:col>41</xdr:col>
      <xdr:colOff>50800</xdr:colOff>
      <xdr:row>36</xdr:row>
      <xdr:rowOff>108816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41159"/>
          <a:ext cx="889000" cy="43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115315</xdr:rowOff>
    </xdr:from>
    <xdr:to>
      <xdr:col>55</xdr:col>
      <xdr:colOff>50800</xdr:colOff>
      <xdr:row>36</xdr:row>
      <xdr:rowOff>45465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93742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9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99568</xdr:rowOff>
    </xdr:from>
    <xdr:to>
      <xdr:col>50</xdr:col>
      <xdr:colOff>165100</xdr:colOff>
      <xdr:row>37</xdr:row>
      <xdr:rowOff>29718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20845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6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14422</xdr:rowOff>
    </xdr:from>
    <xdr:to>
      <xdr:col>46</xdr:col>
      <xdr:colOff>38100</xdr:colOff>
      <xdr:row>36</xdr:row>
      <xdr:rowOff>116022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107149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7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58016</xdr:rowOff>
    </xdr:from>
    <xdr:to>
      <xdr:col>41</xdr:col>
      <xdr:colOff>101600</xdr:colOff>
      <xdr:row>36</xdr:row>
      <xdr:rowOff>159616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3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150743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2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132509</xdr:rowOff>
    </xdr:from>
    <xdr:to>
      <xdr:col>36</xdr:col>
      <xdr:colOff>165100</xdr:colOff>
      <xdr:row>34</xdr:row>
      <xdr:rowOff>62659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53786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8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16490</xdr:rowOff>
    </xdr:from>
    <xdr:to>
      <xdr:col>55</xdr:col>
      <xdr:colOff>0</xdr:colOff>
      <xdr:row>58</xdr:row>
      <xdr:rowOff>55693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60590"/>
          <a:ext cx="838200" cy="3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16490</xdr:rowOff>
    </xdr:from>
    <xdr:to>
      <xdr:col>50</xdr:col>
      <xdr:colOff>114300</xdr:colOff>
      <xdr:row>58</xdr:row>
      <xdr:rowOff>152911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60590"/>
          <a:ext cx="889000" cy="13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152911</xdr:rowOff>
    </xdr:from>
    <xdr:to>
      <xdr:col>45</xdr:col>
      <xdr:colOff>177800</xdr:colOff>
      <xdr:row>59</xdr:row>
      <xdr:rowOff>27612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97011"/>
          <a:ext cx="889000" cy="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23179</xdr:rowOff>
    </xdr:from>
    <xdr:to>
      <xdr:col>41</xdr:col>
      <xdr:colOff>50800</xdr:colOff>
      <xdr:row>59</xdr:row>
      <xdr:rowOff>27612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38729"/>
          <a:ext cx="889000" cy="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4893</xdr:rowOff>
    </xdr:from>
    <xdr:to>
      <xdr:col>55</xdr:col>
      <xdr:colOff>50800</xdr:colOff>
      <xdr:row>58</xdr:row>
      <xdr:rowOff>106493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4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27770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0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137140</xdr:rowOff>
    </xdr:from>
    <xdr:to>
      <xdr:col>50</xdr:col>
      <xdr:colOff>165100</xdr:colOff>
      <xdr:row>58</xdr:row>
      <xdr:rowOff>67290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83817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8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102111</xdr:rowOff>
    </xdr:from>
    <xdr:to>
      <xdr:col>46</xdr:col>
      <xdr:colOff>38100</xdr:colOff>
      <xdr:row>59</xdr:row>
      <xdr:rowOff>32261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23388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1013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148262</xdr:rowOff>
    </xdr:from>
    <xdr:to>
      <xdr:col>41</xdr:col>
      <xdr:colOff>101600</xdr:colOff>
      <xdr:row>59</xdr:row>
      <xdr:rowOff>78412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69539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143829</xdr:rowOff>
    </xdr:from>
    <xdr:to>
      <xdr:col>36</xdr:col>
      <xdr:colOff>165100</xdr:colOff>
      <xdr:row>59</xdr:row>
      <xdr:rowOff>73979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65106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8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14033</xdr:rowOff>
    </xdr:from>
    <xdr:to>
      <xdr:col>55</xdr:col>
      <xdr:colOff>0</xdr:colOff>
      <xdr:row>77</xdr:row>
      <xdr:rowOff>25411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15683"/>
          <a:ext cx="838200" cy="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14033</xdr:rowOff>
    </xdr:from>
    <xdr:to>
      <xdr:col>50</xdr:col>
      <xdr:colOff>114300</xdr:colOff>
      <xdr:row>78</xdr:row>
      <xdr:rowOff>88114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15683"/>
          <a:ext cx="889000" cy="24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88114</xdr:rowOff>
    </xdr:from>
    <xdr:to>
      <xdr:col>45</xdr:col>
      <xdr:colOff>177800</xdr:colOff>
      <xdr:row>78</xdr:row>
      <xdr:rowOff>112562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61214"/>
          <a:ext cx="889000" cy="2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112562</xdr:rowOff>
    </xdr:from>
    <xdr:to>
      <xdr:col>41</xdr:col>
      <xdr:colOff>50800</xdr:colOff>
      <xdr:row>78</xdr:row>
      <xdr:rowOff>118890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85662"/>
          <a:ext cx="889000" cy="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146061</xdr:rowOff>
    </xdr:from>
    <xdr:to>
      <xdr:col>55</xdr:col>
      <xdr:colOff>50800</xdr:colOff>
      <xdr:row>77</xdr:row>
      <xdr:rowOff>76211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168938</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2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134683</xdr:rowOff>
    </xdr:from>
    <xdr:to>
      <xdr:col>50</xdr:col>
      <xdr:colOff>165100</xdr:colOff>
      <xdr:row>77</xdr:row>
      <xdr:rowOff>64833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81361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94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37314</xdr:rowOff>
    </xdr:from>
    <xdr:to>
      <xdr:col>46</xdr:col>
      <xdr:colOff>38100</xdr:colOff>
      <xdr:row>78</xdr:row>
      <xdr:rowOff>138914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130041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61762</xdr:rowOff>
    </xdr:from>
    <xdr:to>
      <xdr:col>41</xdr:col>
      <xdr:colOff>101600</xdr:colOff>
      <xdr:row>78</xdr:row>
      <xdr:rowOff>163362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154489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68090</xdr:rowOff>
    </xdr:from>
    <xdr:to>
      <xdr:col>36</xdr:col>
      <xdr:colOff>165100</xdr:colOff>
      <xdr:row>78</xdr:row>
      <xdr:rowOff>169690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160817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3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79691</xdr:rowOff>
    </xdr:from>
    <xdr:to>
      <xdr:col>55</xdr:col>
      <xdr:colOff>0</xdr:colOff>
      <xdr:row>98</xdr:row>
      <xdr:rowOff>111754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81791"/>
          <a:ext cx="838200" cy="3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79691</xdr:rowOff>
    </xdr:from>
    <xdr:to>
      <xdr:col>50</xdr:col>
      <xdr:colOff>114300</xdr:colOff>
      <xdr:row>98</xdr:row>
      <xdr:rowOff>111922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81791"/>
          <a:ext cx="889000" cy="3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111922</xdr:rowOff>
    </xdr:from>
    <xdr:to>
      <xdr:col>45</xdr:col>
      <xdr:colOff>177800</xdr:colOff>
      <xdr:row>98</xdr:row>
      <xdr:rowOff>131440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14022"/>
          <a:ext cx="889000" cy="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131440</xdr:rowOff>
    </xdr:from>
    <xdr:to>
      <xdr:col>41</xdr:col>
      <xdr:colOff>50800</xdr:colOff>
      <xdr:row>98</xdr:row>
      <xdr:rowOff>137488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33540"/>
          <a:ext cx="889000" cy="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60954</xdr:rowOff>
    </xdr:from>
    <xdr:to>
      <xdr:col>55</xdr:col>
      <xdr:colOff>50800</xdr:colOff>
      <xdr:row>98</xdr:row>
      <xdr:rowOff>162554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153357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28891</xdr:rowOff>
    </xdr:from>
    <xdr:to>
      <xdr:col>50</xdr:col>
      <xdr:colOff>165100</xdr:colOff>
      <xdr:row>98</xdr:row>
      <xdr:rowOff>130491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3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121618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2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61122</xdr:rowOff>
    </xdr:from>
    <xdr:to>
      <xdr:col>46</xdr:col>
      <xdr:colOff>38100</xdr:colOff>
      <xdr:row>98</xdr:row>
      <xdr:rowOff>162722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6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153849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80640</xdr:rowOff>
    </xdr:from>
    <xdr:to>
      <xdr:col>41</xdr:col>
      <xdr:colOff>101600</xdr:colOff>
      <xdr:row>99</xdr:row>
      <xdr:rowOff>10790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1917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86688</xdr:rowOff>
    </xdr:from>
    <xdr:to>
      <xdr:col>36</xdr:col>
      <xdr:colOff>165100</xdr:colOff>
      <xdr:row>99</xdr:row>
      <xdr:rowOff>16838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8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7965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8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6609</xdr:rowOff>
    </xdr:from>
    <xdr:to>
      <xdr:col>85</xdr:col>
      <xdr:colOff>127000</xdr:colOff>
      <xdr:row>37</xdr:row>
      <xdr:rowOff>51186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350259"/>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6609</xdr:rowOff>
    </xdr:from>
    <xdr:to>
      <xdr:col>81</xdr:col>
      <xdr:colOff>50800</xdr:colOff>
      <xdr:row>37</xdr:row>
      <xdr:rowOff>74147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350259"/>
          <a:ext cx="889000" cy="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68596</xdr:rowOff>
    </xdr:from>
    <xdr:to>
      <xdr:col>76</xdr:col>
      <xdr:colOff>114300</xdr:colOff>
      <xdr:row>37</xdr:row>
      <xdr:rowOff>74147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12246"/>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19694</xdr:rowOff>
    </xdr:from>
    <xdr:to>
      <xdr:col>71</xdr:col>
      <xdr:colOff>177800</xdr:colOff>
      <xdr:row>37</xdr:row>
      <xdr:rowOff>68596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363344"/>
          <a:ext cx="889000" cy="4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386</xdr:rowOff>
    </xdr:from>
    <xdr:to>
      <xdr:col>85</xdr:col>
      <xdr:colOff>177800</xdr:colOff>
      <xdr:row>37</xdr:row>
      <xdr:rowOff>101986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3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23263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19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127259</xdr:rowOff>
    </xdr:from>
    <xdr:to>
      <xdr:col>81</xdr:col>
      <xdr:colOff>101600</xdr:colOff>
      <xdr:row>37</xdr:row>
      <xdr:rowOff>57409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29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73936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07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23347</xdr:rowOff>
    </xdr:from>
    <xdr:to>
      <xdr:col>76</xdr:col>
      <xdr:colOff>165100</xdr:colOff>
      <xdr:row>37</xdr:row>
      <xdr:rowOff>124947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3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141474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1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17796</xdr:rowOff>
    </xdr:from>
    <xdr:to>
      <xdr:col>72</xdr:col>
      <xdr:colOff>38100</xdr:colOff>
      <xdr:row>37</xdr:row>
      <xdr:rowOff>119396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135923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13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140344</xdr:rowOff>
    </xdr:from>
    <xdr:to>
      <xdr:col>67</xdr:col>
      <xdr:colOff>101600</xdr:colOff>
      <xdr:row>37</xdr:row>
      <xdr:rowOff>70494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87021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08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9489</xdr:rowOff>
    </xdr:from>
    <xdr:to>
      <xdr:col>85</xdr:col>
      <xdr:colOff>127000</xdr:colOff>
      <xdr:row>75</xdr:row>
      <xdr:rowOff>41556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868239"/>
          <a:ext cx="838200" cy="3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32869</xdr:rowOff>
    </xdr:from>
    <xdr:to>
      <xdr:col>81</xdr:col>
      <xdr:colOff>50800</xdr:colOff>
      <xdr:row>75</xdr:row>
      <xdr:rowOff>41556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89161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32869</xdr:rowOff>
    </xdr:from>
    <xdr:to>
      <xdr:col>76</xdr:col>
      <xdr:colOff>114300</xdr:colOff>
      <xdr:row>75</xdr:row>
      <xdr:rowOff>82641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91619"/>
          <a:ext cx="889000" cy="4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82641</xdr:rowOff>
    </xdr:from>
    <xdr:to>
      <xdr:col>71</xdr:col>
      <xdr:colOff>177800</xdr:colOff>
      <xdr:row>75</xdr:row>
      <xdr:rowOff>115177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41391"/>
          <a:ext cx="889000" cy="3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130139</xdr:rowOff>
    </xdr:from>
    <xdr:to>
      <xdr:col>85</xdr:col>
      <xdr:colOff>177800</xdr:colOff>
      <xdr:row>75</xdr:row>
      <xdr:rowOff>60289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8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153016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162206</xdr:rowOff>
    </xdr:from>
    <xdr:to>
      <xdr:col>81</xdr:col>
      <xdr:colOff>101600</xdr:colOff>
      <xdr:row>75</xdr:row>
      <xdr:rowOff>92356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8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2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153519</xdr:rowOff>
    </xdr:from>
    <xdr:to>
      <xdr:col>76</xdr:col>
      <xdr:colOff>165100</xdr:colOff>
      <xdr:row>75</xdr:row>
      <xdr:rowOff>83669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100196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1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31841</xdr:rowOff>
    </xdr:from>
    <xdr:to>
      <xdr:col>72</xdr:col>
      <xdr:colOff>38100</xdr:colOff>
      <xdr:row>75</xdr:row>
      <xdr:rowOff>133441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124568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64377</xdr:rowOff>
    </xdr:from>
    <xdr:to>
      <xdr:col>67</xdr:col>
      <xdr:colOff>101600</xdr:colOff>
      <xdr:row>75</xdr:row>
      <xdr:rowOff>165977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157104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1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164340</xdr:rowOff>
    </xdr:from>
    <xdr:to>
      <xdr:col>85</xdr:col>
      <xdr:colOff>127000</xdr:colOff>
      <xdr:row>99</xdr:row>
      <xdr:rowOff>39371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66440"/>
          <a:ext cx="8382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164340</xdr:rowOff>
    </xdr:from>
    <xdr:to>
      <xdr:col>81</xdr:col>
      <xdr:colOff>50800</xdr:colOff>
      <xdr:row>99</xdr:row>
      <xdr:rowOff>12587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6440"/>
          <a:ext cx="889000" cy="1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12587</xdr:rowOff>
    </xdr:from>
    <xdr:to>
      <xdr:col>76</xdr:col>
      <xdr:colOff>114300</xdr:colOff>
      <xdr:row>99</xdr:row>
      <xdr:rowOff>15125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86137"/>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15125</xdr:rowOff>
    </xdr:from>
    <xdr:to>
      <xdr:col>71</xdr:col>
      <xdr:colOff>177800</xdr:colOff>
      <xdr:row>99</xdr:row>
      <xdr:rowOff>48355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88675"/>
          <a:ext cx="889000" cy="3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160021</xdr:rowOff>
    </xdr:from>
    <xdr:to>
      <xdr:col>85</xdr:col>
      <xdr:colOff>177800</xdr:colOff>
      <xdr:row>99</xdr:row>
      <xdr:rowOff>90171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113540</xdr:rowOff>
    </xdr:from>
    <xdr:to>
      <xdr:col>81</xdr:col>
      <xdr:colOff>101600</xdr:colOff>
      <xdr:row>99</xdr:row>
      <xdr:rowOff>43690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60217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9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133237</xdr:rowOff>
    </xdr:from>
    <xdr:to>
      <xdr:col>76</xdr:col>
      <xdr:colOff>165100</xdr:colOff>
      <xdr:row>99</xdr:row>
      <xdr:rowOff>63387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79914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1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135775</xdr:rowOff>
    </xdr:from>
    <xdr:to>
      <xdr:col>72</xdr:col>
      <xdr:colOff>38100</xdr:colOff>
      <xdr:row>99</xdr:row>
      <xdr:rowOff>65925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82452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1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169005</xdr:rowOff>
    </xdr:from>
    <xdr:to>
      <xdr:col>67</xdr:col>
      <xdr:colOff>101600</xdr:colOff>
      <xdr:row>99</xdr:row>
      <xdr:rowOff>99155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7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115682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4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19971</xdr:rowOff>
    </xdr:from>
    <xdr:to>
      <xdr:col>116</xdr:col>
      <xdr:colOff>63500</xdr:colOff>
      <xdr:row>59</xdr:row>
      <xdr:rowOff>23171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3552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16675</xdr:rowOff>
    </xdr:from>
    <xdr:to>
      <xdr:col>111</xdr:col>
      <xdr:colOff>177800</xdr:colOff>
      <xdr:row>59</xdr:row>
      <xdr:rowOff>19971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32225"/>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16180</xdr:rowOff>
    </xdr:from>
    <xdr:to>
      <xdr:col>107</xdr:col>
      <xdr:colOff>50800</xdr:colOff>
      <xdr:row>59</xdr:row>
      <xdr:rowOff>16675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31730"/>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15742</xdr:rowOff>
    </xdr:from>
    <xdr:to>
      <xdr:col>102</xdr:col>
      <xdr:colOff>114300</xdr:colOff>
      <xdr:row>59</xdr:row>
      <xdr:rowOff>16180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31292"/>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143821</xdr:rowOff>
    </xdr:from>
    <xdr:to>
      <xdr:col>116</xdr:col>
      <xdr:colOff>114300</xdr:colOff>
      <xdr:row>59</xdr:row>
      <xdr:rowOff>73971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140621</xdr:rowOff>
    </xdr:from>
    <xdr:to>
      <xdr:col>112</xdr:col>
      <xdr:colOff>38100</xdr:colOff>
      <xdr:row>59</xdr:row>
      <xdr:rowOff>70771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61898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137325</xdr:rowOff>
    </xdr:from>
    <xdr:to>
      <xdr:col>107</xdr:col>
      <xdr:colOff>101600</xdr:colOff>
      <xdr:row>59</xdr:row>
      <xdr:rowOff>67475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58602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136830</xdr:rowOff>
    </xdr:from>
    <xdr:to>
      <xdr:col>102</xdr:col>
      <xdr:colOff>165100</xdr:colOff>
      <xdr:row>59</xdr:row>
      <xdr:rowOff>66980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58107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136392</xdr:rowOff>
    </xdr:from>
    <xdr:to>
      <xdr:col>98</xdr:col>
      <xdr:colOff>38100</xdr:colOff>
      <xdr:row>59</xdr:row>
      <xdr:rowOff>66542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57669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51183</xdr:rowOff>
    </xdr:from>
    <xdr:to>
      <xdr:col>116</xdr:col>
      <xdr:colOff>63500</xdr:colOff>
      <xdr:row>75</xdr:row>
      <xdr:rowOff>170300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567033"/>
          <a:ext cx="838200" cy="46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51183</xdr:rowOff>
    </xdr:from>
    <xdr:to>
      <xdr:col>111</xdr:col>
      <xdr:colOff>177800</xdr:colOff>
      <xdr:row>73</xdr:row>
      <xdr:rowOff>153253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67033"/>
          <a:ext cx="8890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153253</xdr:rowOff>
    </xdr:from>
    <xdr:to>
      <xdr:col>107</xdr:col>
      <xdr:colOff>50800</xdr:colOff>
      <xdr:row>74</xdr:row>
      <xdr:rowOff>18362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669103"/>
          <a:ext cx="889000" cy="3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18362</xdr:rowOff>
    </xdr:from>
    <xdr:to>
      <xdr:col>102</xdr:col>
      <xdr:colOff>114300</xdr:colOff>
      <xdr:row>74</xdr:row>
      <xdr:rowOff>36863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05662"/>
          <a:ext cx="889000" cy="1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119500</xdr:rowOff>
    </xdr:from>
    <xdr:to>
      <xdr:col>116</xdr:col>
      <xdr:colOff>114300</xdr:colOff>
      <xdr:row>76</xdr:row>
      <xdr:rowOff>49650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142377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2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383</xdr:rowOff>
    </xdr:from>
    <xdr:to>
      <xdr:col>112</xdr:col>
      <xdr:colOff>38100</xdr:colOff>
      <xdr:row>73</xdr:row>
      <xdr:rowOff>101983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1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118510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29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102453</xdr:rowOff>
    </xdr:from>
    <xdr:to>
      <xdr:col>107</xdr:col>
      <xdr:colOff>101600</xdr:colOff>
      <xdr:row>74</xdr:row>
      <xdr:rowOff>32603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1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49130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3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139012</xdr:rowOff>
    </xdr:from>
    <xdr:to>
      <xdr:col>102</xdr:col>
      <xdr:colOff>165100</xdr:colOff>
      <xdr:row>74</xdr:row>
      <xdr:rowOff>69162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85689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157513</xdr:rowOff>
    </xdr:from>
    <xdr:to>
      <xdr:col>98</xdr:col>
      <xdr:colOff>38100</xdr:colOff>
      <xdr:row>74</xdr:row>
      <xdr:rowOff>87663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7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104190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住民一人あたり歳出決算総額は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962,538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16,692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％減）となり、前年度に</a:t>
          </a:r>
          <a:r>
            <a:rPr kumimoji="1" lang="ja-JP" altLang="en-US" sz="1300">
              <a:solidFill>
                <a:schemeClr val="tx1"/>
              </a:solidFill>
              <a:latin typeface="ＭＳ Ｐゴシック" panose="020B0600070205080204" pitchFamily="50" charset="-128"/>
              <a:ea typeface="ＭＳ Ｐゴシック" panose="020B0600070205080204" pitchFamily="50" charset="-128"/>
            </a:rPr>
            <a:t>都市構造再編集中事業補助金を活用した大規模施設整備事業を行った影響で相対的に減となった。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個別に見た場合、維持補修費は豪雪であったことから類似団体平均を上回った。補助費等に</a:t>
          </a:r>
          <a:r>
            <a:rPr kumimoji="1" lang="ja-JP" altLang="en-US" sz="1300">
              <a:solidFill>
                <a:schemeClr val="tx1"/>
              </a:solidFill>
              <a:latin typeface="ＭＳ Ｐゴシック" panose="020B0600070205080204" pitchFamily="50" charset="-128"/>
              <a:ea typeface="ＭＳ Ｐゴシック" panose="020B0600070205080204" pitchFamily="50" charset="-128"/>
            </a:rPr>
            <a:t>ついては、下水道事業の法適化に伴い繰出金から補助金となったことで住民一人あたり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40,867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普通建設事業費は住民一人あたり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197,171</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千円と類似団体平均を大幅に上回っているが、道の駅再整備工事関連経費の減などにより、前年度比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36,014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は、百目木地区治水対策事業などにより普通建設事業費の増加が見込まれるとともに、公共施設の老朽化による大規模改修や更新需要が増大していくものと見込まれる。また、小中学校の統合に係る施設整備も課題となってくるため、公共施設等総合管理計画及び個別施設計画に基づき、年度間で平準化しながら対応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山形県大江町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7,062
6,933
154.08
7,213,111
6,797,445
259,960
3,620,514
5,647,685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31115</xdr:rowOff>
    </xdr:from>
    <xdr:to>
      <xdr:col>24</xdr:col>
      <xdr:colOff>63500</xdr:colOff>
      <xdr:row>35</xdr:row>
      <xdr:rowOff>5588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60415"/>
          <a:ext cx="8382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143383</xdr:rowOff>
    </xdr:from>
    <xdr:to>
      <xdr:col>19</xdr:col>
      <xdr:colOff>177800</xdr:colOff>
      <xdr:row>35</xdr:row>
      <xdr:rowOff>5588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72683"/>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143383</xdr:rowOff>
    </xdr:from>
    <xdr:to>
      <xdr:col>15</xdr:col>
      <xdr:colOff>50800</xdr:colOff>
      <xdr:row>35</xdr:row>
      <xdr:rowOff>23241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2683"/>
          <a:ext cx="8890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23241</xdr:rowOff>
    </xdr:from>
    <xdr:to>
      <xdr:col>10</xdr:col>
      <xdr:colOff>114300</xdr:colOff>
      <xdr:row>35</xdr:row>
      <xdr:rowOff>85979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23991"/>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151765</xdr:rowOff>
    </xdr:from>
    <xdr:to>
      <xdr:col>24</xdr:col>
      <xdr:colOff>114300</xdr:colOff>
      <xdr:row>34</xdr:row>
      <xdr:rowOff>81915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3192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6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126238</xdr:rowOff>
    </xdr:from>
    <xdr:to>
      <xdr:col>20</xdr:col>
      <xdr:colOff>38100</xdr:colOff>
      <xdr:row>35</xdr:row>
      <xdr:rowOff>56388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72915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3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92583</xdr:rowOff>
    </xdr:from>
    <xdr:to>
      <xdr:col>15</xdr:col>
      <xdr:colOff>101600</xdr:colOff>
      <xdr:row>35</xdr:row>
      <xdr:rowOff>22733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39260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143891</xdr:rowOff>
    </xdr:from>
    <xdr:to>
      <xdr:col>10</xdr:col>
      <xdr:colOff>165100</xdr:colOff>
      <xdr:row>35</xdr:row>
      <xdr:rowOff>74041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90568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4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35179</xdr:rowOff>
    </xdr:from>
    <xdr:to>
      <xdr:col>6</xdr:col>
      <xdr:colOff>38100</xdr:colOff>
      <xdr:row>35</xdr:row>
      <xdr:rowOff>136779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153306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1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2849</xdr:rowOff>
    </xdr:from>
    <xdr:to>
      <xdr:col>24</xdr:col>
      <xdr:colOff>63500</xdr:colOff>
      <xdr:row>58</xdr:row>
      <xdr:rowOff>18318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46949"/>
          <a:ext cx="8382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2849</xdr:rowOff>
    </xdr:from>
    <xdr:to>
      <xdr:col>19</xdr:col>
      <xdr:colOff>177800</xdr:colOff>
      <xdr:row>58</xdr:row>
      <xdr:rowOff>48802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46949"/>
          <a:ext cx="889000" cy="4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48802</xdr:rowOff>
    </xdr:from>
    <xdr:to>
      <xdr:col>15</xdr:col>
      <xdr:colOff>50800</xdr:colOff>
      <xdr:row>58</xdr:row>
      <xdr:rowOff>59916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92902"/>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29373</xdr:rowOff>
    </xdr:from>
    <xdr:to>
      <xdr:col>10</xdr:col>
      <xdr:colOff>114300</xdr:colOff>
      <xdr:row>58</xdr:row>
      <xdr:rowOff>59916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3473"/>
          <a:ext cx="889000" cy="3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138968</xdr:rowOff>
    </xdr:from>
    <xdr:to>
      <xdr:col>24</xdr:col>
      <xdr:colOff>114300</xdr:colOff>
      <xdr:row>58</xdr:row>
      <xdr:rowOff>69118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98345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123499</xdr:rowOff>
    </xdr:from>
    <xdr:to>
      <xdr:col>20</xdr:col>
      <xdr:colOff>38100</xdr:colOff>
      <xdr:row>58</xdr:row>
      <xdr:rowOff>53649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9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70176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7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169452</xdr:rowOff>
    </xdr:from>
    <xdr:to>
      <xdr:col>15</xdr:col>
      <xdr:colOff>101600</xdr:colOff>
      <xdr:row>58</xdr:row>
      <xdr:rowOff>99602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116129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9116</xdr:rowOff>
    </xdr:from>
    <xdr:to>
      <xdr:col>10</xdr:col>
      <xdr:colOff>165100</xdr:colOff>
      <xdr:row>58</xdr:row>
      <xdr:rowOff>110716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101843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150023</xdr:rowOff>
    </xdr:from>
    <xdr:to>
      <xdr:col>6</xdr:col>
      <xdr:colOff>38100</xdr:colOff>
      <xdr:row>58</xdr:row>
      <xdr:rowOff>80173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71300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1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27023</xdr:rowOff>
    </xdr:from>
    <xdr:to>
      <xdr:col>24</xdr:col>
      <xdr:colOff>63500</xdr:colOff>
      <xdr:row>78</xdr:row>
      <xdr:rowOff>114241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00123"/>
          <a:ext cx="838200" cy="8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39688</xdr:rowOff>
    </xdr:from>
    <xdr:to>
      <xdr:col>19</xdr:col>
      <xdr:colOff>177800</xdr:colOff>
      <xdr:row>78</xdr:row>
      <xdr:rowOff>114241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412788"/>
          <a:ext cx="889000" cy="7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8102</xdr:rowOff>
    </xdr:from>
    <xdr:to>
      <xdr:col>15</xdr:col>
      <xdr:colOff>50800</xdr:colOff>
      <xdr:row>78</xdr:row>
      <xdr:rowOff>39688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81202"/>
          <a:ext cx="889000" cy="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8102</xdr:rowOff>
    </xdr:from>
    <xdr:to>
      <xdr:col>10</xdr:col>
      <xdr:colOff>114300</xdr:colOff>
      <xdr:row>78</xdr:row>
      <xdr:rowOff>158795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81202"/>
          <a:ext cx="889000" cy="15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147673</xdr:rowOff>
    </xdr:from>
    <xdr:to>
      <xdr:col>24</xdr:col>
      <xdr:colOff>114300</xdr:colOff>
      <xdr:row>78</xdr:row>
      <xdr:rowOff>77823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126100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2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63441</xdr:rowOff>
    </xdr:from>
    <xdr:to>
      <xdr:col>20</xdr:col>
      <xdr:colOff>38100</xdr:colOff>
      <xdr:row>78</xdr:row>
      <xdr:rowOff>165041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3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156168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2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160338</xdr:rowOff>
    </xdr:from>
    <xdr:to>
      <xdr:col>15</xdr:col>
      <xdr:colOff>101600</xdr:colOff>
      <xdr:row>78</xdr:row>
      <xdr:rowOff>90488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81615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5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128752</xdr:rowOff>
    </xdr:from>
    <xdr:to>
      <xdr:col>10</xdr:col>
      <xdr:colOff>165100</xdr:colOff>
      <xdr:row>78</xdr:row>
      <xdr:rowOff>58902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50029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2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107995</xdr:rowOff>
    </xdr:from>
    <xdr:to>
      <xdr:col>6</xdr:col>
      <xdr:colOff>38100</xdr:colOff>
      <xdr:row>79</xdr:row>
      <xdr:rowOff>38145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29272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7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109823</xdr:rowOff>
    </xdr:from>
    <xdr:to>
      <xdr:col>24</xdr:col>
      <xdr:colOff>63500</xdr:colOff>
      <xdr:row>97</xdr:row>
      <xdr:rowOff>126881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40473"/>
          <a:ext cx="8382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104770</xdr:rowOff>
    </xdr:from>
    <xdr:to>
      <xdr:col>19</xdr:col>
      <xdr:colOff>177800</xdr:colOff>
      <xdr:row>97</xdr:row>
      <xdr:rowOff>126881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35420"/>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104770</xdr:rowOff>
    </xdr:from>
    <xdr:to>
      <xdr:col>15</xdr:col>
      <xdr:colOff>50800</xdr:colOff>
      <xdr:row>97</xdr:row>
      <xdr:rowOff>110979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35420"/>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101386</xdr:rowOff>
    </xdr:from>
    <xdr:to>
      <xdr:col>10</xdr:col>
      <xdr:colOff>114300</xdr:colOff>
      <xdr:row>97</xdr:row>
      <xdr:rowOff>110979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32036"/>
          <a:ext cx="889000" cy="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59023</xdr:rowOff>
    </xdr:from>
    <xdr:to>
      <xdr:col>24</xdr:col>
      <xdr:colOff>114300</xdr:colOff>
      <xdr:row>97</xdr:row>
      <xdr:rowOff>160623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145400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76081</xdr:rowOff>
    </xdr:from>
    <xdr:to>
      <xdr:col>20</xdr:col>
      <xdr:colOff>38100</xdr:colOff>
      <xdr:row>98</xdr:row>
      <xdr:rowOff>6231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168808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53970</xdr:rowOff>
    </xdr:from>
    <xdr:to>
      <xdr:col>15</xdr:col>
      <xdr:colOff>101600</xdr:colOff>
      <xdr:row>97</xdr:row>
      <xdr:rowOff>155570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146697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60179</xdr:rowOff>
    </xdr:from>
    <xdr:to>
      <xdr:col>10</xdr:col>
      <xdr:colOff>165100</xdr:colOff>
      <xdr:row>97</xdr:row>
      <xdr:rowOff>161779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152906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50586</xdr:rowOff>
    </xdr:from>
    <xdr:to>
      <xdr:col>6</xdr:col>
      <xdr:colOff>38100</xdr:colOff>
      <xdr:row>97</xdr:row>
      <xdr:rowOff>152186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8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38735</xdr:rowOff>
    </xdr:from>
    <xdr:to>
      <xdr:col>55</xdr:col>
      <xdr:colOff>0</xdr:colOff>
      <xdr:row>37</xdr:row>
      <xdr:rowOff>90551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382385"/>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168275</xdr:rowOff>
    </xdr:from>
    <xdr:to>
      <xdr:col>50</xdr:col>
      <xdr:colOff>114300</xdr:colOff>
      <xdr:row>37</xdr:row>
      <xdr:rowOff>38735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340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168275</xdr:rowOff>
    </xdr:from>
    <xdr:to>
      <xdr:col>45</xdr:col>
      <xdr:colOff>177800</xdr:colOff>
      <xdr:row>37</xdr:row>
      <xdr:rowOff>27305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3404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53594</xdr:rowOff>
    </xdr:from>
    <xdr:to>
      <xdr:col>41</xdr:col>
      <xdr:colOff>50800</xdr:colOff>
      <xdr:row>37</xdr:row>
      <xdr:rowOff>27305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225794"/>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39751</xdr:rowOff>
    </xdr:from>
    <xdr:to>
      <xdr:col>55</xdr:col>
      <xdr:colOff>50800</xdr:colOff>
      <xdr:row>37</xdr:row>
      <xdr:rowOff>141351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62628</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34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159385</xdr:rowOff>
    </xdr:from>
    <xdr:to>
      <xdr:col>50</xdr:col>
      <xdr:colOff>165100</xdr:colOff>
      <xdr:row>37</xdr:row>
      <xdr:rowOff>89535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106062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117475</xdr:rowOff>
    </xdr:from>
    <xdr:to>
      <xdr:col>46</xdr:col>
      <xdr:colOff>38100</xdr:colOff>
      <xdr:row>37</xdr:row>
      <xdr:rowOff>47625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64152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0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147955</xdr:rowOff>
    </xdr:from>
    <xdr:to>
      <xdr:col>41</xdr:col>
      <xdr:colOff>101600</xdr:colOff>
      <xdr:row>37</xdr:row>
      <xdr:rowOff>78105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94632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09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2794</xdr:rowOff>
    </xdr:from>
    <xdr:to>
      <xdr:col>36</xdr:col>
      <xdr:colOff>165100</xdr:colOff>
      <xdr:row>36</xdr:row>
      <xdr:rowOff>104394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120921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129405</xdr:rowOff>
    </xdr:from>
    <xdr:to>
      <xdr:col>55</xdr:col>
      <xdr:colOff>0</xdr:colOff>
      <xdr:row>57</xdr:row>
      <xdr:rowOff>92334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730605"/>
          <a:ext cx="838200" cy="13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124940</xdr:rowOff>
    </xdr:from>
    <xdr:to>
      <xdr:col>50</xdr:col>
      <xdr:colOff>114300</xdr:colOff>
      <xdr:row>56</xdr:row>
      <xdr:rowOff>129405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726140"/>
          <a:ext cx="8890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124940</xdr:rowOff>
    </xdr:from>
    <xdr:to>
      <xdr:col>45</xdr:col>
      <xdr:colOff>177800</xdr:colOff>
      <xdr:row>57</xdr:row>
      <xdr:rowOff>67660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26140"/>
          <a:ext cx="889000" cy="11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67660</xdr:rowOff>
    </xdr:from>
    <xdr:to>
      <xdr:col>41</xdr:col>
      <xdr:colOff>50800</xdr:colOff>
      <xdr:row>57</xdr:row>
      <xdr:rowOff>68491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40310"/>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41534</xdr:rowOff>
    </xdr:from>
    <xdr:to>
      <xdr:col>55</xdr:col>
      <xdr:colOff>50800</xdr:colOff>
      <xdr:row>57</xdr:row>
      <xdr:rowOff>143134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1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19961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9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78605</xdr:rowOff>
    </xdr:from>
    <xdr:to>
      <xdr:col>50</xdr:col>
      <xdr:colOff>165100</xdr:colOff>
      <xdr:row>57</xdr:row>
      <xdr:rowOff>8755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171332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74140</xdr:rowOff>
    </xdr:from>
    <xdr:to>
      <xdr:col>46</xdr:col>
      <xdr:colOff>38100</xdr:colOff>
      <xdr:row>57</xdr:row>
      <xdr:rowOff>4290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166867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6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16860</xdr:rowOff>
    </xdr:from>
    <xdr:to>
      <xdr:col>41</xdr:col>
      <xdr:colOff>101600</xdr:colOff>
      <xdr:row>57</xdr:row>
      <xdr:rowOff>118460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109587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8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17691</xdr:rowOff>
    </xdr:from>
    <xdr:to>
      <xdr:col>36</xdr:col>
      <xdr:colOff>165100</xdr:colOff>
      <xdr:row>57</xdr:row>
      <xdr:rowOff>119291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110418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76429</xdr:rowOff>
    </xdr:from>
    <xdr:to>
      <xdr:col>55</xdr:col>
      <xdr:colOff>0</xdr:colOff>
      <xdr:row>79</xdr:row>
      <xdr:rowOff>11370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9529"/>
          <a:ext cx="838200" cy="10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76429</xdr:rowOff>
    </xdr:from>
    <xdr:to>
      <xdr:col>50</xdr:col>
      <xdr:colOff>114300</xdr:colOff>
      <xdr:row>78</xdr:row>
      <xdr:rowOff>93689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49529"/>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93689</xdr:rowOff>
    </xdr:from>
    <xdr:to>
      <xdr:col>45</xdr:col>
      <xdr:colOff>177800</xdr:colOff>
      <xdr:row>78</xdr:row>
      <xdr:rowOff>137480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66789"/>
          <a:ext cx="889000" cy="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133848</xdr:rowOff>
    </xdr:from>
    <xdr:to>
      <xdr:col>41</xdr:col>
      <xdr:colOff>50800</xdr:colOff>
      <xdr:row>78</xdr:row>
      <xdr:rowOff>137480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06948"/>
          <a:ext cx="889000" cy="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132020</xdr:rowOff>
    </xdr:from>
    <xdr:to>
      <xdr:col>55</xdr:col>
      <xdr:colOff>50800</xdr:colOff>
      <xdr:row>79</xdr:row>
      <xdr:rowOff>62170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25629</xdr:rowOff>
    </xdr:from>
    <xdr:to>
      <xdr:col>50</xdr:col>
      <xdr:colOff>165100</xdr:colOff>
      <xdr:row>78</xdr:row>
      <xdr:rowOff>127229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143756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7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42889</xdr:rowOff>
    </xdr:from>
    <xdr:to>
      <xdr:col>46</xdr:col>
      <xdr:colOff>38100</xdr:colOff>
      <xdr:row>78</xdr:row>
      <xdr:rowOff>144489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161016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86680</xdr:rowOff>
    </xdr:from>
    <xdr:to>
      <xdr:col>41</xdr:col>
      <xdr:colOff>101600</xdr:colOff>
      <xdr:row>79</xdr:row>
      <xdr:rowOff>16830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33357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3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83048</xdr:rowOff>
    </xdr:from>
    <xdr:to>
      <xdr:col>36</xdr:col>
      <xdr:colOff>165100</xdr:colOff>
      <xdr:row>79</xdr:row>
      <xdr:rowOff>13198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29725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3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105319</xdr:rowOff>
    </xdr:from>
    <xdr:to>
      <xdr:col>55</xdr:col>
      <xdr:colOff>0</xdr:colOff>
      <xdr:row>97</xdr:row>
      <xdr:rowOff>42653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64519"/>
          <a:ext cx="838200" cy="10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42653</xdr:rowOff>
    </xdr:from>
    <xdr:to>
      <xdr:col>50</xdr:col>
      <xdr:colOff>114300</xdr:colOff>
      <xdr:row>97</xdr:row>
      <xdr:rowOff>93614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73303"/>
          <a:ext cx="889000" cy="5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93614</xdr:rowOff>
    </xdr:from>
    <xdr:to>
      <xdr:col>45</xdr:col>
      <xdr:colOff>177800</xdr:colOff>
      <xdr:row>97</xdr:row>
      <xdr:rowOff>107739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24264"/>
          <a:ext cx="889000" cy="1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107739</xdr:rowOff>
    </xdr:from>
    <xdr:to>
      <xdr:col>41</xdr:col>
      <xdr:colOff>50800</xdr:colOff>
      <xdr:row>97</xdr:row>
      <xdr:rowOff>125330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38389"/>
          <a:ext cx="889000" cy="1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54519</xdr:rowOff>
    </xdr:from>
    <xdr:to>
      <xdr:col>55</xdr:col>
      <xdr:colOff>50800</xdr:colOff>
      <xdr:row>96</xdr:row>
      <xdr:rowOff>156119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1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77396</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6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163303</xdr:rowOff>
    </xdr:from>
    <xdr:to>
      <xdr:col>50</xdr:col>
      <xdr:colOff>165100</xdr:colOff>
      <xdr:row>97</xdr:row>
      <xdr:rowOff>93453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109980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9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42814</xdr:rowOff>
    </xdr:from>
    <xdr:to>
      <xdr:col>46</xdr:col>
      <xdr:colOff>38100</xdr:colOff>
      <xdr:row>97</xdr:row>
      <xdr:rowOff>144414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7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160941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44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56939</xdr:rowOff>
    </xdr:from>
    <xdr:to>
      <xdr:col>41</xdr:col>
      <xdr:colOff>101600</xdr:colOff>
      <xdr:row>97</xdr:row>
      <xdr:rowOff>158539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8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149666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74530</xdr:rowOff>
    </xdr:from>
    <xdr:to>
      <xdr:col>36</xdr:col>
      <xdr:colOff>165100</xdr:colOff>
      <xdr:row>98</xdr:row>
      <xdr:rowOff>4680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167257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163767</xdr:rowOff>
    </xdr:from>
    <xdr:to>
      <xdr:col>85</xdr:col>
      <xdr:colOff>127000</xdr:colOff>
      <xdr:row>38</xdr:row>
      <xdr:rowOff>6248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07417"/>
          <a:ext cx="8382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165770</xdr:rowOff>
    </xdr:from>
    <xdr:to>
      <xdr:col>81</xdr:col>
      <xdr:colOff>50800</xdr:colOff>
      <xdr:row>38</xdr:row>
      <xdr:rowOff>6248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09420"/>
          <a:ext cx="889000" cy="1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165770</xdr:rowOff>
    </xdr:from>
    <xdr:to>
      <xdr:col>76</xdr:col>
      <xdr:colOff>114300</xdr:colOff>
      <xdr:row>37</xdr:row>
      <xdr:rowOff>168911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09420"/>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168911</xdr:rowOff>
    </xdr:from>
    <xdr:to>
      <xdr:col>71</xdr:col>
      <xdr:colOff>177800</xdr:colOff>
      <xdr:row>38</xdr:row>
      <xdr:rowOff>11995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12561"/>
          <a:ext cx="889000" cy="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112967</xdr:rowOff>
    </xdr:from>
    <xdr:to>
      <xdr:col>85</xdr:col>
      <xdr:colOff>177800</xdr:colOff>
      <xdr:row>38</xdr:row>
      <xdr:rowOff>43117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126898</xdr:rowOff>
    </xdr:from>
    <xdr:to>
      <xdr:col>81</xdr:col>
      <xdr:colOff>101600</xdr:colOff>
      <xdr:row>38</xdr:row>
      <xdr:rowOff>57048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48175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114970</xdr:rowOff>
    </xdr:from>
    <xdr:to>
      <xdr:col>76</xdr:col>
      <xdr:colOff>165100</xdr:colOff>
      <xdr:row>38</xdr:row>
      <xdr:rowOff>45120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36247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5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118111</xdr:rowOff>
    </xdr:from>
    <xdr:to>
      <xdr:col>72</xdr:col>
      <xdr:colOff>38100</xdr:colOff>
      <xdr:row>38</xdr:row>
      <xdr:rowOff>48261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39388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5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132645</xdr:rowOff>
    </xdr:from>
    <xdr:to>
      <xdr:col>67</xdr:col>
      <xdr:colOff>101600</xdr:colOff>
      <xdr:row>38</xdr:row>
      <xdr:rowOff>62795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53922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6475</xdr:rowOff>
    </xdr:from>
    <xdr:to>
      <xdr:col>85</xdr:col>
      <xdr:colOff>127000</xdr:colOff>
      <xdr:row>58</xdr:row>
      <xdr:rowOff>7141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950575"/>
          <a:ext cx="8382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6475</xdr:rowOff>
    </xdr:from>
    <xdr:to>
      <xdr:col>81</xdr:col>
      <xdr:colOff>50800</xdr:colOff>
      <xdr:row>58</xdr:row>
      <xdr:rowOff>67812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50575"/>
          <a:ext cx="889000" cy="6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51480</xdr:rowOff>
    </xdr:from>
    <xdr:to>
      <xdr:col>76</xdr:col>
      <xdr:colOff>114300</xdr:colOff>
      <xdr:row>58</xdr:row>
      <xdr:rowOff>67812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95580"/>
          <a:ext cx="889000" cy="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30880</xdr:rowOff>
    </xdr:from>
    <xdr:to>
      <xdr:col>71</xdr:col>
      <xdr:colOff>177800</xdr:colOff>
      <xdr:row>58</xdr:row>
      <xdr:rowOff>51480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74980"/>
          <a:ext cx="8890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127791</xdr:rowOff>
    </xdr:from>
    <xdr:to>
      <xdr:col>85</xdr:col>
      <xdr:colOff>177800</xdr:colOff>
      <xdr:row>58</xdr:row>
      <xdr:rowOff>57941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0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48461</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2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127125</xdr:rowOff>
    </xdr:from>
    <xdr:to>
      <xdr:col>81</xdr:col>
      <xdr:colOff>101600</xdr:colOff>
      <xdr:row>58</xdr:row>
      <xdr:rowOff>57275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9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48402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9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17012</xdr:rowOff>
    </xdr:from>
    <xdr:to>
      <xdr:col>76</xdr:col>
      <xdr:colOff>165100</xdr:colOff>
      <xdr:row>58</xdr:row>
      <xdr:rowOff>118612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109739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5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680</xdr:rowOff>
    </xdr:from>
    <xdr:to>
      <xdr:col>72</xdr:col>
      <xdr:colOff>38100</xdr:colOff>
      <xdr:row>58</xdr:row>
      <xdr:rowOff>102280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93407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3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151530</xdr:rowOff>
    </xdr:from>
    <xdr:to>
      <xdr:col>67</xdr:col>
      <xdr:colOff>101600</xdr:colOff>
      <xdr:row>58</xdr:row>
      <xdr:rowOff>81680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72807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6609</xdr:rowOff>
    </xdr:from>
    <xdr:to>
      <xdr:col>85</xdr:col>
      <xdr:colOff>127000</xdr:colOff>
      <xdr:row>77</xdr:row>
      <xdr:rowOff>51186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208259"/>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6609</xdr:rowOff>
    </xdr:from>
    <xdr:to>
      <xdr:col>81</xdr:col>
      <xdr:colOff>50800</xdr:colOff>
      <xdr:row>77</xdr:row>
      <xdr:rowOff>74147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208259"/>
          <a:ext cx="889000" cy="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68596</xdr:rowOff>
    </xdr:from>
    <xdr:to>
      <xdr:col>76</xdr:col>
      <xdr:colOff>114300</xdr:colOff>
      <xdr:row>77</xdr:row>
      <xdr:rowOff>74147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270246"/>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19693</xdr:rowOff>
    </xdr:from>
    <xdr:to>
      <xdr:col>71</xdr:col>
      <xdr:colOff>177800</xdr:colOff>
      <xdr:row>77</xdr:row>
      <xdr:rowOff>68596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221343"/>
          <a:ext cx="889000" cy="4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386</xdr:rowOff>
    </xdr:from>
    <xdr:to>
      <xdr:col>85</xdr:col>
      <xdr:colOff>177800</xdr:colOff>
      <xdr:row>77</xdr:row>
      <xdr:rowOff>101986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20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23263</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05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127259</xdr:rowOff>
    </xdr:from>
    <xdr:to>
      <xdr:col>81</xdr:col>
      <xdr:colOff>101600</xdr:colOff>
      <xdr:row>77</xdr:row>
      <xdr:rowOff>57409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1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73936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93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23347</xdr:rowOff>
    </xdr:from>
    <xdr:to>
      <xdr:col>76</xdr:col>
      <xdr:colOff>165100</xdr:colOff>
      <xdr:row>77</xdr:row>
      <xdr:rowOff>124947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22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141474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00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17796</xdr:rowOff>
    </xdr:from>
    <xdr:to>
      <xdr:col>72</xdr:col>
      <xdr:colOff>38100</xdr:colOff>
      <xdr:row>77</xdr:row>
      <xdr:rowOff>119396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21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135923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9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140343</xdr:rowOff>
    </xdr:from>
    <xdr:to>
      <xdr:col>67</xdr:col>
      <xdr:colOff>101600</xdr:colOff>
      <xdr:row>77</xdr:row>
      <xdr:rowOff>70493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1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87021</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94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9489</xdr:rowOff>
    </xdr:from>
    <xdr:to>
      <xdr:col>85</xdr:col>
      <xdr:colOff>127000</xdr:colOff>
      <xdr:row>95</xdr:row>
      <xdr:rowOff>41556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297239"/>
          <a:ext cx="838200" cy="3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32869</xdr:rowOff>
    </xdr:from>
    <xdr:to>
      <xdr:col>81</xdr:col>
      <xdr:colOff>50800</xdr:colOff>
      <xdr:row>95</xdr:row>
      <xdr:rowOff>41556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32061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32869</xdr:rowOff>
    </xdr:from>
    <xdr:to>
      <xdr:col>76</xdr:col>
      <xdr:colOff>114300</xdr:colOff>
      <xdr:row>95</xdr:row>
      <xdr:rowOff>82641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320619"/>
          <a:ext cx="889000" cy="4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82641</xdr:rowOff>
    </xdr:from>
    <xdr:to>
      <xdr:col>71</xdr:col>
      <xdr:colOff>177800</xdr:colOff>
      <xdr:row>95</xdr:row>
      <xdr:rowOff>115177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370391"/>
          <a:ext cx="889000" cy="3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130139</xdr:rowOff>
    </xdr:from>
    <xdr:to>
      <xdr:col>85</xdr:col>
      <xdr:colOff>177800</xdr:colOff>
      <xdr:row>95</xdr:row>
      <xdr:rowOff>60289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4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153016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9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162206</xdr:rowOff>
    </xdr:from>
    <xdr:to>
      <xdr:col>81</xdr:col>
      <xdr:colOff>101600</xdr:colOff>
      <xdr:row>95</xdr:row>
      <xdr:rowOff>92356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108883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153519</xdr:rowOff>
    </xdr:from>
    <xdr:to>
      <xdr:col>76</xdr:col>
      <xdr:colOff>165100</xdr:colOff>
      <xdr:row>95</xdr:row>
      <xdr:rowOff>83669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6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100196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4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31841</xdr:rowOff>
    </xdr:from>
    <xdr:to>
      <xdr:col>72</xdr:col>
      <xdr:colOff>38100</xdr:colOff>
      <xdr:row>95</xdr:row>
      <xdr:rowOff>133441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1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124568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1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64377</xdr:rowOff>
    </xdr:from>
    <xdr:to>
      <xdr:col>67</xdr:col>
      <xdr:colOff>101600</xdr:colOff>
      <xdr:row>95</xdr:row>
      <xdr:rowOff>165977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5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157104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総務費は、道の駅再整備工事関連経費の減などにより、前年度比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33,834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民生費は、物価高騰重点支援地方創生臨時交付金を財源とした定額減税補足給付金の増や均等割りのみ世帯等物価高騰重点支援金の増などにより、前年度比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11,446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衛生費は、保健センター改修経費の皆増、水道事業会計補助金の増などにより、前年度比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3,731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土木費は、百目木地区治水対策事業、柏陵広場整備事業の増など普通建設事業費が大幅に増加したことにより、前年度比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47,587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災害復旧費は、令和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年豪雨災害や地すべり災害など過年災の災害復旧事業の完了に伴い、前年度比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4,875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公債費は、令和元年度過疎債（ハード分借入金額：</a:t>
          </a:r>
          <a:r>
            <a:rPr kumimoji="1" lang="en-US" altLang="ja-JP" sz="1300">
              <a:solidFill>
                <a:schemeClr val="tx1"/>
              </a:solidFill>
              <a:latin typeface="ＭＳ Ｐゴシック" panose="020B0600070205080204" pitchFamily="50" charset="-128"/>
              <a:ea typeface="ＭＳ Ｐゴシック" panose="020B0600070205080204" pitchFamily="50" charset="-128"/>
            </a:rPr>
            <a:t>241,100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千円）や令和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年度臨財債（借入金額：</a:t>
          </a:r>
          <a:r>
            <a:rPr kumimoji="1" lang="en-US" altLang="ja-JP" sz="1300">
              <a:solidFill>
                <a:schemeClr val="tx1"/>
              </a:solidFill>
              <a:latin typeface="ＭＳ Ｐゴシック" panose="020B0600070205080204" pitchFamily="50" charset="-128"/>
              <a:ea typeface="ＭＳ Ｐゴシック" panose="020B0600070205080204" pitchFamily="50" charset="-128"/>
            </a:rPr>
            <a:t>102,300</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千円）の元金償還が開始したことに伴い、前年度比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5,611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令和</a:t>
          </a:r>
          <a:r>
            <a:rPr kumimoji="1" lang="en-US" altLang="ja-JP" sz="1200">
              <a:solidFill>
                <a:schemeClr val="tx1"/>
              </a:solidFill>
              <a:latin typeface="ＭＳ ゴシック" pitchFamily="49" charset="-128"/>
              <a:ea typeface="ＭＳ ゴシック" pitchFamily="49" charset="-128"/>
            </a:rPr>
            <a:t>5</a:t>
          </a:r>
          <a:r>
            <a:rPr kumimoji="1" lang="ja-JP" altLang="en-US" sz="1200">
              <a:solidFill>
                <a:schemeClr val="tx1"/>
              </a:solidFill>
              <a:latin typeface="ＭＳ ゴシック" pitchFamily="49" charset="-128"/>
              <a:ea typeface="ＭＳ ゴシック" pitchFamily="49" charset="-128"/>
            </a:rPr>
            <a:t>・</a:t>
          </a:r>
          <a:r>
            <a:rPr kumimoji="1" lang="en-US" altLang="ja-JP" sz="1200">
              <a:solidFill>
                <a:schemeClr val="tx1"/>
              </a:solidFill>
              <a:latin typeface="ＭＳ ゴシック" pitchFamily="49" charset="-128"/>
              <a:ea typeface="ＭＳ ゴシック" pitchFamily="49" charset="-128"/>
            </a:rPr>
            <a:t>6</a:t>
          </a:r>
          <a:r>
            <a:rPr kumimoji="1" lang="ja-JP" altLang="en-US" sz="1200">
              <a:solidFill>
                <a:schemeClr val="tx1"/>
              </a:solidFill>
              <a:latin typeface="ＭＳ ゴシック" pitchFamily="49" charset="-128"/>
              <a:ea typeface="ＭＳ ゴシック" pitchFamily="49" charset="-128"/>
            </a:rPr>
            <a:t>年度の大規模施設整備事業に起因する財政需要に応えるため、財政調整基金の取り崩しを行ったため基金残高は減少し、実質単年度収支も赤字となっている。</a:t>
          </a:r>
        </a:p>
        <a:p>
          <a:r>
            <a:rPr kumimoji="1" lang="ja-JP" altLang="en-US" sz="1200">
              <a:solidFill>
                <a:schemeClr val="tx1"/>
              </a:solidFill>
              <a:latin typeface="ＭＳ ゴシック" pitchFamily="49" charset="-128"/>
              <a:ea typeface="ＭＳ ゴシック" pitchFamily="49" charset="-128"/>
            </a:rPr>
            <a:t>　普通建設事業には国庫補助金や地方債を活用できた一方で、税収や使用料等の上振れはあまりなく、一般財源を確保するのに苦慮し実質収支額を減少させた要因となった。今後も増大する人件費や物件費に対して一般財源総額を確保するため、事務事業の省力化・統廃合などを通して、さらなる歳出抑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山形県大江町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すべての会計において黒字であるため、赤字比率は発生していない。このうち一般会計では、令和</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度において比率が高くなっているが、要因としては新型コロナウイルス関連の国庫補助金の増加や、災害復旧事業及び大雪による特別交付税の増などが考えられる。それらの特殊要因がなくなり、大規模施設整備事業などのため基金の取崩しを行った結果、黒字額は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年度から平年ベースに戻っている。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なお、公共下水道事業特別会計及び農業集落排水事業特別会計の法適化に伴い、令和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年度より下水道事業会計が新たに計上されている。</a:t>
          </a:r>
        </a:p>
        <a:p>
          <a:r>
            <a:rPr kumimoji="1" lang="ja-JP" altLang="en-US" sz="1400">
              <a:solidFill>
                <a:schemeClr val="tx1"/>
              </a:solidFill>
              <a:latin typeface="ＭＳ ゴシック" pitchFamily="49" charset="-128"/>
              <a:ea typeface="ＭＳ ゴシック" pitchFamily="49" charset="-128"/>
            </a:rPr>
            <a:t>　今後とも一般会計及び公営企業や公営事業会計を含めて、健全な財政運営に努めていく。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7213111</v>
      </c>
      <c r="BO4" s="449"/>
      <c r="BP4" s="449"/>
      <c r="BQ4" s="449"/>
      <c r="BR4" s="449"/>
      <c r="BS4" s="449"/>
      <c r="BT4" s="449"/>
      <c r="BU4" s="450"/>
      <c r="BV4" s="448">
        <v>7384346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7.2</v>
      </c>
      <c r="CU4" s="589"/>
      <c r="CV4" s="589"/>
      <c r="CW4" s="589"/>
      <c r="CX4" s="589"/>
      <c r="CY4" s="589"/>
      <c r="CZ4" s="589"/>
      <c r="DA4" s="590"/>
      <c r="DB4" s="588">
        <v>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6797445</v>
      </c>
      <c r="BO5" s="420"/>
      <c r="BP5" s="420"/>
      <c r="BQ5" s="420"/>
      <c r="BR5" s="420"/>
      <c r="BS5" s="420"/>
      <c r="BT5" s="420"/>
      <c r="BU5" s="421"/>
      <c r="BV5" s="419">
        <v>7132713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86.8</v>
      </c>
      <c r="CU5" s="417"/>
      <c r="CV5" s="417"/>
      <c r="CW5" s="417"/>
      <c r="CX5" s="417"/>
      <c r="CY5" s="417"/>
      <c r="CZ5" s="417"/>
      <c r="DA5" s="418"/>
      <c r="DB5" s="416">
        <v>83.3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415666</v>
      </c>
      <c r="BO6" s="420"/>
      <c r="BP6" s="420"/>
      <c r="BQ6" s="420"/>
      <c r="BR6" s="420"/>
      <c r="BS6" s="420"/>
      <c r="BT6" s="420"/>
      <c r="BU6" s="421"/>
      <c r="BV6" s="419">
        <v>251633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v>
      </c>
      <c r="CU6" s="563"/>
      <c r="CV6" s="563"/>
      <c r="CW6" s="563"/>
      <c r="CX6" s="563"/>
      <c r="CY6" s="563"/>
      <c r="CZ6" s="563"/>
      <c r="DA6" s="564"/>
      <c r="DB6" s="562">
        <v>83.6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155706</v>
      </c>
      <c r="BO7" s="420"/>
      <c r="BP7" s="420"/>
      <c r="BQ7" s="420"/>
      <c r="BR7" s="420"/>
      <c r="BS7" s="420"/>
      <c r="BT7" s="420"/>
      <c r="BU7" s="421"/>
      <c r="BV7" s="419">
        <v>41980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3620514</v>
      </c>
      <c r="CU7" s="420"/>
      <c r="CV7" s="420"/>
      <c r="CW7" s="420"/>
      <c r="CX7" s="420"/>
      <c r="CY7" s="420"/>
      <c r="CZ7" s="420"/>
      <c r="DA7" s="421"/>
      <c r="DB7" s="419">
        <v>3515111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259960</v>
      </c>
      <c r="BO8" s="420"/>
      <c r="BP8" s="420"/>
      <c r="BQ8" s="420"/>
      <c r="BR8" s="420"/>
      <c r="BS8" s="420"/>
      <c r="BT8" s="420"/>
      <c r="BU8" s="421"/>
      <c r="BV8" s="419">
        <v>209653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7646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50307</v>
      </c>
      <c r="BO9" s="420"/>
      <c r="BP9" s="420"/>
      <c r="BQ9" s="420"/>
      <c r="BR9" s="420"/>
      <c r="BS9" s="420"/>
      <c r="BT9" s="420"/>
      <c r="BU9" s="421"/>
      <c r="BV9" s="419">
        <v>-83936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13.7</v>
      </c>
      <c r="CU9" s="417"/>
      <c r="CV9" s="417"/>
      <c r="CW9" s="417"/>
      <c r="CX9" s="417"/>
      <c r="CY9" s="417"/>
      <c r="CZ9" s="417"/>
      <c r="DA9" s="418"/>
      <c r="DB9" s="416">
        <v>13.5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8472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234293</v>
      </c>
      <c r="BO10" s="420"/>
      <c r="BP10" s="420"/>
      <c r="BQ10" s="420"/>
      <c r="BR10" s="420"/>
      <c r="BS10" s="420"/>
      <c r="BT10" s="420"/>
      <c r="BU10" s="421"/>
      <c r="BV10" s="419">
        <v>319000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7062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339000</v>
      </c>
      <c r="BO12" s="420"/>
      <c r="BP12" s="420"/>
      <c r="BQ12" s="420"/>
      <c r="BR12" s="420"/>
      <c r="BS12" s="420"/>
      <c r="BT12" s="420"/>
      <c r="BU12" s="421"/>
      <c r="BV12" s="419">
        <v>380000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6933</v>
      </c>
      <c r="S13" s="507"/>
      <c r="T13" s="507"/>
      <c r="U13" s="507"/>
      <c r="V13" s="508"/>
      <c r="W13" s="509" t="s">
        <v>131</v>
      </c>
      <c r="X13" s="405"/>
      <c r="Y13" s="405"/>
      <c r="Z13" s="405"/>
      <c r="AA13" s="405"/>
      <c r="AB13" s="406"/>
      <c r="AC13" s="372">
        <v>581</v>
      </c>
      <c r="AD13" s="373"/>
      <c r="AE13" s="373"/>
      <c r="AF13" s="373"/>
      <c r="AG13" s="374"/>
      <c r="AH13" s="372">
        <v>645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-54400</v>
      </c>
      <c r="BO13" s="420"/>
      <c r="BP13" s="420"/>
      <c r="BQ13" s="420"/>
      <c r="BR13" s="420"/>
      <c r="BS13" s="420"/>
      <c r="BT13" s="420"/>
      <c r="BU13" s="421"/>
      <c r="BV13" s="419">
        <v>-144936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8.6999999999999993</v>
      </c>
      <c r="CU13" s="417"/>
      <c r="CV13" s="417"/>
      <c r="CW13" s="417"/>
      <c r="CX13" s="417"/>
      <c r="CY13" s="417"/>
      <c r="CZ13" s="417"/>
      <c r="DA13" s="418"/>
      <c r="DB13" s="416">
        <v>8.6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7284</v>
      </c>
      <c r="S14" s="507"/>
      <c r="T14" s="507"/>
      <c r="U14" s="507"/>
      <c r="V14" s="508"/>
      <c r="W14" s="510"/>
      <c r="X14" s="408"/>
      <c r="Y14" s="408"/>
      <c r="Z14" s="408"/>
      <c r="AA14" s="408"/>
      <c r="AB14" s="409"/>
      <c r="AC14" s="499">
        <v>14.6</v>
      </c>
      <c r="AD14" s="500"/>
      <c r="AE14" s="500"/>
      <c r="AF14" s="500"/>
      <c r="AG14" s="501"/>
      <c r="AH14" s="499">
        <v>14.8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7160</v>
      </c>
      <c r="S15" s="507"/>
      <c r="T15" s="507"/>
      <c r="U15" s="507"/>
      <c r="V15" s="508"/>
      <c r="W15" s="509" t="s">
        <v>137</v>
      </c>
      <c r="X15" s="405"/>
      <c r="Y15" s="405"/>
      <c r="Z15" s="405"/>
      <c r="AA15" s="405"/>
      <c r="AB15" s="406"/>
      <c r="AC15" s="372">
        <v>1327</v>
      </c>
      <c r="AD15" s="373"/>
      <c r="AE15" s="373"/>
      <c r="AF15" s="373"/>
      <c r="AG15" s="374"/>
      <c r="AH15" s="372">
        <v>1485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884033</v>
      </c>
      <c r="BO15" s="449"/>
      <c r="BP15" s="449"/>
      <c r="BQ15" s="449"/>
      <c r="BR15" s="449"/>
      <c r="BS15" s="449"/>
      <c r="BT15" s="449"/>
      <c r="BU15" s="450"/>
      <c r="BV15" s="448">
        <v>871402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33.200000000000003</v>
      </c>
      <c r="AD16" s="500"/>
      <c r="AE16" s="500"/>
      <c r="AF16" s="500"/>
      <c r="AG16" s="501"/>
      <c r="AH16" s="499">
        <v>34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3405125</v>
      </c>
      <c r="BO16" s="420"/>
      <c r="BP16" s="420"/>
      <c r="BQ16" s="420"/>
      <c r="BR16" s="420"/>
      <c r="BS16" s="420"/>
      <c r="BT16" s="420"/>
      <c r="BU16" s="421"/>
      <c r="BV16" s="419">
        <v>3294899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2083</v>
      </c>
      <c r="AD17" s="373"/>
      <c r="AE17" s="373"/>
      <c r="AF17" s="373"/>
      <c r="AG17" s="374"/>
      <c r="AH17" s="372">
        <v>2237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1091815</v>
      </c>
      <c r="BO17" s="420"/>
      <c r="BP17" s="420"/>
      <c r="BQ17" s="420"/>
      <c r="BR17" s="420"/>
      <c r="BS17" s="420"/>
      <c r="BT17" s="420"/>
      <c r="BU17" s="421"/>
      <c r="BV17" s="419">
        <v>1075653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154.08000000000001</v>
      </c>
      <c r="M18" s="472"/>
      <c r="N18" s="472"/>
      <c r="O18" s="472"/>
      <c r="P18" s="472"/>
      <c r="Q18" s="472"/>
      <c r="R18" s="473"/>
      <c r="S18" s="473"/>
      <c r="T18" s="473"/>
      <c r="U18" s="473"/>
      <c r="V18" s="474"/>
      <c r="W18" s="490"/>
      <c r="X18" s="491"/>
      <c r="Y18" s="491"/>
      <c r="Z18" s="491"/>
      <c r="AA18" s="491"/>
      <c r="AB18" s="515"/>
      <c r="AC18" s="389">
        <v>52.2</v>
      </c>
      <c r="AD18" s="390"/>
      <c r="AE18" s="390"/>
      <c r="AF18" s="390"/>
      <c r="AG18" s="475"/>
      <c r="AH18" s="389">
        <v>51.2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3177397</v>
      </c>
      <c r="BO18" s="420"/>
      <c r="BP18" s="420"/>
      <c r="BQ18" s="420"/>
      <c r="BR18" s="420"/>
      <c r="BS18" s="420"/>
      <c r="BT18" s="420"/>
      <c r="BU18" s="421"/>
      <c r="BV18" s="419">
        <v>2953800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4678243</v>
      </c>
      <c r="BO19" s="420"/>
      <c r="BP19" s="420"/>
      <c r="BQ19" s="420"/>
      <c r="BR19" s="420"/>
      <c r="BS19" s="420"/>
      <c r="BT19" s="420"/>
      <c r="BU19" s="421"/>
      <c r="BV19" s="419">
        <v>4647322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2543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5647685</v>
      </c>
      <c r="BO22" s="449"/>
      <c r="BP22" s="449"/>
      <c r="BQ22" s="449"/>
      <c r="BR22" s="449"/>
      <c r="BS22" s="449"/>
      <c r="BT22" s="449"/>
      <c r="BU22" s="450"/>
      <c r="BV22" s="448">
        <v>5527523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4121668</v>
      </c>
      <c r="BO23" s="420"/>
      <c r="BP23" s="420"/>
      <c r="BQ23" s="420"/>
      <c r="BR23" s="420"/>
      <c r="BS23" s="420"/>
      <c r="BT23" s="420"/>
      <c r="BU23" s="421"/>
      <c r="BV23" s="419">
        <v>3851187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8200</v>
      </c>
      <c r="R24" s="373"/>
      <c r="S24" s="373"/>
      <c r="T24" s="373"/>
      <c r="U24" s="373"/>
      <c r="V24" s="374"/>
      <c r="W24" s="462"/>
      <c r="X24" s="399"/>
      <c r="Y24" s="400"/>
      <c r="Z24" s="375" t="s">
        <v>162</v>
      </c>
      <c r="AA24" s="376"/>
      <c r="AB24" s="376"/>
      <c r="AC24" s="376"/>
      <c r="AD24" s="376"/>
      <c r="AE24" s="376"/>
      <c r="AF24" s="376"/>
      <c r="AG24" s="377"/>
      <c r="AH24" s="372">
        <v>96</v>
      </c>
      <c r="AI24" s="373"/>
      <c r="AJ24" s="373"/>
      <c r="AK24" s="373"/>
      <c r="AL24" s="374"/>
      <c r="AM24" s="372">
        <v>303840</v>
      </c>
      <c r="AN24" s="373"/>
      <c r="AO24" s="373"/>
      <c r="AP24" s="373"/>
      <c r="AQ24" s="373"/>
      <c r="AR24" s="374"/>
      <c r="AS24" s="372">
        <v>3165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4159656</v>
      </c>
      <c r="BO24" s="420"/>
      <c r="BP24" s="420"/>
      <c r="BQ24" s="420"/>
      <c r="BR24" s="420"/>
      <c r="BS24" s="420"/>
      <c r="BT24" s="420"/>
      <c r="BU24" s="421"/>
      <c r="BV24" s="419">
        <v>3862507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6400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326267</v>
      </c>
      <c r="BO25" s="449"/>
      <c r="BP25" s="449"/>
      <c r="BQ25" s="449"/>
      <c r="BR25" s="449"/>
      <c r="BS25" s="449"/>
      <c r="BT25" s="449"/>
      <c r="BU25" s="450"/>
      <c r="BV25" s="448">
        <v>532915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5750</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24240</v>
      </c>
      <c r="AN26" s="373"/>
      <c r="AO26" s="373"/>
      <c r="AP26" s="373"/>
      <c r="AQ26" s="373"/>
      <c r="AR26" s="374"/>
      <c r="AS26" s="372">
        <v>3030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3200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182607</v>
      </c>
      <c r="BO27" s="454"/>
      <c r="BP27" s="454"/>
      <c r="BQ27" s="454"/>
      <c r="BR27" s="454"/>
      <c r="BS27" s="454"/>
      <c r="BT27" s="454"/>
      <c r="BU27" s="455"/>
      <c r="BV27" s="453">
        <v>182516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2700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890468</v>
      </c>
      <c r="BO28" s="449"/>
      <c r="BP28" s="449"/>
      <c r="BQ28" s="449"/>
      <c r="BR28" s="449"/>
      <c r="BS28" s="449"/>
      <c r="BT28" s="449"/>
      <c r="BU28" s="450"/>
      <c r="BV28" s="448">
        <v>995175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9</v>
      </c>
      <c r="M29" s="373"/>
      <c r="N29" s="373"/>
      <c r="O29" s="373"/>
      <c r="P29" s="374"/>
      <c r="Q29" s="372">
        <v>2550</v>
      </c>
      <c r="R29" s="373"/>
      <c r="S29" s="373"/>
      <c r="T29" s="373"/>
      <c r="U29" s="373"/>
      <c r="V29" s="374"/>
      <c r="W29" s="463"/>
      <c r="X29" s="464"/>
      <c r="Y29" s="465"/>
      <c r="Z29" s="375" t="s">
        <v>178</v>
      </c>
      <c r="AA29" s="376"/>
      <c r="AB29" s="376"/>
      <c r="AC29" s="376"/>
      <c r="AD29" s="376"/>
      <c r="AE29" s="376"/>
      <c r="AF29" s="376"/>
      <c r="AG29" s="377"/>
      <c r="AH29" s="372">
        <v>97</v>
      </c>
      <c r="AI29" s="373"/>
      <c r="AJ29" s="373"/>
      <c r="AK29" s="373"/>
      <c r="AL29" s="374"/>
      <c r="AM29" s="372">
        <v>308139</v>
      </c>
      <c r="AN29" s="373"/>
      <c r="AO29" s="373"/>
      <c r="AP29" s="373"/>
      <c r="AQ29" s="373"/>
      <c r="AR29" s="374"/>
      <c r="AS29" s="372">
        <v>3177</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204060</v>
      </c>
      <c r="BO29" s="420"/>
      <c r="BP29" s="420"/>
      <c r="BQ29" s="420"/>
      <c r="BR29" s="420"/>
      <c r="BS29" s="420"/>
      <c r="BT29" s="420"/>
      <c r="BU29" s="421"/>
      <c r="BV29" s="419">
        <v>206535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1185144</v>
      </c>
      <c r="BO30" s="454"/>
      <c r="BP30" s="454"/>
      <c r="BQ30" s="454"/>
      <c r="BR30" s="454"/>
      <c r="BS30" s="454"/>
      <c r="BT30" s="454"/>
      <c r="BU30" s="455"/>
      <c r="BV30" s="453">
        <v>1280007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宅地造成事業特別会計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西村山広域行政事務組合（普通会計分）</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大江町産業振興公社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山形県消防補償等組合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山形県自治会館管理組合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介護保険特別会計（介護サービス）</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山形県市町村職員退職手当組合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山形県後期高齢者医療広域連合（普通会計分）</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山形県後期高齢者医療広域連合（事業会計分）</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xIZlQeKBx8XQAq4swgpIEiiaP0T1NNHt0P6Jc3euaeJgDmHix57FoUULpbJaB5k1Ic86BjNqUf933nDt4ZmNOg==" saltValue="fhmxl/IMvCQY7W492Szl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8.91</v>
      </c>
      <c r="G34" s="33">
        <v>8.08</v>
      </c>
      <c r="H34" s="33">
        <v>8.02</v>
      </c>
      <c r="I34" s="33">
        <v>7.82</v>
      </c>
      <c r="J34" s="34">
        <v>7.48</v>
      </c>
      <c r="K34" s="22"/>
      <c r="L34" s="22"/>
      <c r="M34" s="22"/>
      <c r="N34" s="22"/>
      <c r="O34" s="22"/>
      <c r="P34" s="22"/>
    </row>
    <row r="35" spans="1:16" ht="39" customHeight="1" x14ac:dyDescent="0.15">
      <c r="A35" s="22"/>
      <c r="B35" s="35"/>
      <c r="C35" s="1145" t="s">
        <v>536</v>
      </c>
      <c r="D35" s="1146"/>
      <c r="E35" s="1147"/>
      <c r="F35" s="36">
        <v>8.7799999999999994</v>
      </c>
      <c r="G35" s="37">
        <v>8.52</v>
      </c>
      <c r="H35" s="37">
        <v>8.35</v>
      </c>
      <c r="I35" s="37">
        <v>5.96</v>
      </c>
      <c r="J35" s="38">
        <v>7.18</v>
      </c>
      <c r="K35" s="22"/>
      <c r="L35" s="22"/>
      <c r="M35" s="22"/>
      <c r="N35" s="22"/>
      <c r="O35" s="22"/>
      <c r="P35" s="22"/>
    </row>
    <row r="36" spans="1:16" ht="39" customHeight="1" x14ac:dyDescent="0.15">
      <c r="A36" s="22"/>
      <c r="B36" s="35"/>
      <c r="C36" s="1145" t="s">
        <v>537</v>
      </c>
      <c r="D36" s="1146"/>
      <c r="E36" s="1147"/>
      <c r="F36" s="36">
        <v>1.27</v>
      </c>
      <c r="G36" s="37">
        <v>0.98</v>
      </c>
      <c r="H36" s="37">
        <v>0.6</v>
      </c>
      <c r="I36" s="37">
        <v>1.06</v>
      </c>
      <c r="J36" s="38">
        <v>0.72</v>
      </c>
      <c r="K36" s="22"/>
      <c r="L36" s="22"/>
      <c r="M36" s="22"/>
      <c r="N36" s="22"/>
      <c r="O36" s="22"/>
      <c r="P36" s="22"/>
    </row>
    <row r="37" spans="1:16" ht="39" customHeight="1" x14ac:dyDescent="0.15">
      <c r="A37" s="22"/>
      <c r="B37" s="35"/>
      <c r="C37" s="1145" t="s">
        <v>538</v>
      </c>
      <c r="D37" s="1146"/>
      <c r="E37" s="1147"/>
      <c r="F37" s="36">
        <v>1.76</v>
      </c>
      <c r="G37" s="37">
        <v>1.39</v>
      </c>
      <c r="H37" s="37">
        <v>1.9</v>
      </c>
      <c r="I37" s="37">
        <v>1.1100000000000001</v>
      </c>
      <c r="J37" s="38">
        <v>0.71</v>
      </c>
      <c r="K37" s="22"/>
      <c r="L37" s="22"/>
      <c r="M37" s="22"/>
      <c r="N37" s="22"/>
      <c r="O37" s="22"/>
      <c r="P37" s="22"/>
    </row>
    <row r="38" spans="1:16" ht="39" customHeight="1" x14ac:dyDescent="0.15">
      <c r="A38" s="22"/>
      <c r="B38" s="35"/>
      <c r="C38" s="1145" t="s">
        <v>539</v>
      </c>
      <c r="D38" s="1146"/>
      <c r="E38" s="1147"/>
      <c r="F38" s="36" t="s">
        <v>490</v>
      </c>
      <c r="G38" s="37" t="s">
        <v>490</v>
      </c>
      <c r="H38" s="37" t="s">
        <v>490</v>
      </c>
      <c r="I38" s="37" t="s">
        <v>490</v>
      </c>
      <c r="J38" s="38">
        <v>0.54</v>
      </c>
      <c r="K38" s="22"/>
      <c r="L38" s="22"/>
      <c r="M38" s="22"/>
      <c r="N38" s="22"/>
      <c r="O38" s="22"/>
      <c r="P38" s="22"/>
    </row>
    <row r="39" spans="1:16" ht="39" customHeight="1" x14ac:dyDescent="0.15">
      <c r="A39" s="22"/>
      <c r="B39" s="35"/>
      <c r="C39" s="1145" t="s">
        <v>540</v>
      </c>
      <c r="D39" s="1146"/>
      <c r="E39" s="1147"/>
      <c r="F39" s="36">
        <v>0.05</v>
      </c>
      <c r="G39" s="37">
        <v>0.04</v>
      </c>
      <c r="H39" s="37">
        <v>0.06</v>
      </c>
      <c r="I39" s="37">
        <v>7.0000000000000007E-2</v>
      </c>
      <c r="J39" s="38">
        <v>0.09</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542</v>
      </c>
      <c r="D41" s="1146"/>
      <c r="E41" s="1147"/>
      <c r="F41" s="36">
        <v>1.47</v>
      </c>
      <c r="G41" s="37">
        <v>1.1399999999999999</v>
      </c>
      <c r="H41" s="37">
        <v>0.82</v>
      </c>
      <c r="I41" s="37">
        <v>0</v>
      </c>
      <c r="J41" s="38">
        <v>0</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0.88</v>
      </c>
      <c r="G43" s="42">
        <v>0.3</v>
      </c>
      <c r="H43" s="42">
        <v>0.2</v>
      </c>
      <c r="I43" s="42">
        <v>0.26</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ZUHxyFwAKXcf0DbWlrJX5dvHlhl+2e4gUY/AblatW9dHoLkoIQI+vpNxo3ApzMaUYdu77iuouoQl1QwuS54CQ==" saltValue="yufZuti1BRERUe4+21fV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581</v>
      </c>
      <c r="L45" s="60">
        <v>609</v>
      </c>
      <c r="M45" s="60">
        <v>659</v>
      </c>
      <c r="N45" s="60">
        <v>635</v>
      </c>
      <c r="O45" s="61">
        <v>655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186</v>
      </c>
      <c r="L48" s="64">
        <v>188</v>
      </c>
      <c r="M48" s="64">
        <v>189</v>
      </c>
      <c r="N48" s="64">
        <v>186</v>
      </c>
      <c r="O48" s="65">
        <v>160</v>
      </c>
      <c r="P48" s="48"/>
      <c r="Q48" s="48"/>
      <c r="R48" s="48"/>
      <c r="S48" s="48"/>
      <c r="T48" s="48"/>
      <c r="U48" s="48"/>
    </row>
    <row r="49" spans="1:21" ht="30.75" customHeight="1" x14ac:dyDescent="0.15">
      <c r="A49" s="48"/>
      <c r="B49" s="1178"/>
      <c r="C49" s="1179"/>
      <c r="D49" s="62"/>
      <c r="E49" s="1155" t="s">
        <v>14</v>
      </c>
      <c r="F49" s="1155"/>
      <c r="G49" s="1155"/>
      <c r="H49" s="1155"/>
      <c r="I49" s="1155"/>
      <c r="J49" s="1156"/>
      <c r="K49" s="63">
        <v>22</v>
      </c>
      <c r="L49" s="64">
        <v>23</v>
      </c>
      <c r="M49" s="64">
        <v>26</v>
      </c>
      <c r="N49" s="64">
        <v>25</v>
      </c>
      <c r="O49" s="65">
        <v>25</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553</v>
      </c>
      <c r="L52" s="64">
        <v>577</v>
      </c>
      <c r="M52" s="64">
        <v>611</v>
      </c>
      <c r="N52" s="64">
        <v>581</v>
      </c>
      <c r="O52" s="65">
        <v>584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236</v>
      </c>
      <c r="L53" s="69">
        <v>243</v>
      </c>
      <c r="M53" s="69">
        <v>263</v>
      </c>
      <c r="N53" s="69">
        <v>265</v>
      </c>
      <c r="O53" s="70">
        <v>256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490</v>
      </c>
      <c r="L58" s="84" t="s">
        <v>490</v>
      </c>
      <c r="M58" s="84" t="s">
        <v>490</v>
      </c>
      <c r="N58" s="84" t="s">
        <v>490</v>
      </c>
      <c r="O58" s="85" t="s">
        <v>490</v>
      </c>
    </row>
    <row r="59" spans="1:21" ht="31.5" customHeight="1" x14ac:dyDescent="0.15">
      <c r="B59" s="1163"/>
      <c r="C59" s="1164"/>
      <c r="D59" s="1170" t="s">
        <v>26</v>
      </c>
      <c r="E59" s="1171"/>
      <c r="F59" s="1171"/>
      <c r="G59" s="1171"/>
      <c r="H59" s="1171"/>
      <c r="I59" s="1171"/>
      <c r="J59" s="1172"/>
      <c r="K59" s="86" t="s">
        <v>490</v>
      </c>
      <c r="L59" s="87" t="s">
        <v>490</v>
      </c>
      <c r="M59" s="87" t="s">
        <v>490</v>
      </c>
      <c r="N59" s="87" t="s">
        <v>490</v>
      </c>
      <c r="O59" s="88" t="s">
        <v>490</v>
      </c>
    </row>
    <row r="60" spans="1:21" ht="31.5" customHeight="1" thickBot="1" x14ac:dyDescent="0.2">
      <c r="B60" s="1165"/>
      <c r="C60" s="1166"/>
      <c r="D60" s="1173" t="s">
        <v>27</v>
      </c>
      <c r="E60" s="1174"/>
      <c r="F60" s="1174"/>
      <c r="G60" s="1174"/>
      <c r="H60" s="1174"/>
      <c r="I60" s="1174"/>
      <c r="J60" s="1175"/>
      <c r="K60" s="89" t="s">
        <v>490</v>
      </c>
      <c r="L60" s="90" t="s">
        <v>490</v>
      </c>
      <c r="M60" s="90" t="s">
        <v>490</v>
      </c>
      <c r="N60" s="90" t="s">
        <v>490</v>
      </c>
      <c r="O60" s="91" t="s">
        <v>490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yqzUAoIBz2SOACOxU4wmCD90o0hENFmFWhZ+VduK9g552RT6DTVD0MavaSnOzn7TizjCr4R/kmEgUiGiH9iLPg==" saltValue="mwjV7XWa+tQcPuPgfno3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5815</v>
      </c>
      <c r="J41" s="344">
        <v>5585</v>
      </c>
      <c r="K41" s="344">
        <v>5349</v>
      </c>
      <c r="L41" s="344">
        <v>5528</v>
      </c>
      <c r="M41" s="345">
        <v>5648</v>
      </c>
    </row>
    <row r="42" spans="2:13" ht="27.75" customHeight="1" x14ac:dyDescent="0.15">
      <c r="B42" s="1186"/>
      <c r="C42" s="1187"/>
      <c r="D42" s="106"/>
      <c r="E42" s="1190" t="s">
        <v>32</v>
      </c>
      <c r="F42" s="1190"/>
      <c r="G42" s="1190"/>
      <c r="H42" s="1191"/>
      <c r="I42" s="346" t="s">
        <v>490</v>
      </c>
      <c r="J42" s="347" t="s">
        <v>490</v>
      </c>
      <c r="K42" s="347" t="s">
        <v>490</v>
      </c>
      <c r="L42" s="347" t="s">
        <v>490</v>
      </c>
      <c r="M42" s="348" t="s">
        <v>490</v>
      </c>
    </row>
    <row r="43" spans="2:13" ht="27.75" customHeight="1" x14ac:dyDescent="0.15">
      <c r="B43" s="1186"/>
      <c r="C43" s="1187"/>
      <c r="D43" s="106"/>
      <c r="E43" s="1190" t="s">
        <v>33</v>
      </c>
      <c r="F43" s="1190"/>
      <c r="G43" s="1190"/>
      <c r="H43" s="1191"/>
      <c r="I43" s="346">
        <v>1693</v>
      </c>
      <c r="J43" s="347">
        <v>1560</v>
      </c>
      <c r="K43" s="347">
        <v>1440</v>
      </c>
      <c r="L43" s="347">
        <v>1370</v>
      </c>
      <c r="M43" s="348">
        <v>1299</v>
      </c>
    </row>
    <row r="44" spans="2:13" ht="27.75" customHeight="1" x14ac:dyDescent="0.15">
      <c r="B44" s="1186"/>
      <c r="C44" s="1187"/>
      <c r="D44" s="106"/>
      <c r="E44" s="1190" t="s">
        <v>34</v>
      </c>
      <c r="F44" s="1190"/>
      <c r="G44" s="1190"/>
      <c r="H44" s="1191"/>
      <c r="I44" s="346">
        <v>120</v>
      </c>
      <c r="J44" s="347">
        <v>98</v>
      </c>
      <c r="K44" s="347">
        <v>76</v>
      </c>
      <c r="L44" s="347">
        <v>55</v>
      </c>
      <c r="M44" s="348">
        <v>31</v>
      </c>
    </row>
    <row r="45" spans="2:13" ht="27.75" customHeight="1" x14ac:dyDescent="0.15">
      <c r="B45" s="1186"/>
      <c r="C45" s="1187"/>
      <c r="D45" s="106"/>
      <c r="E45" s="1190" t="s">
        <v>35</v>
      </c>
      <c r="F45" s="1190"/>
      <c r="G45" s="1190"/>
      <c r="H45" s="1191"/>
      <c r="I45" s="346">
        <v>798</v>
      </c>
      <c r="J45" s="347">
        <v>779</v>
      </c>
      <c r="K45" s="347">
        <v>757</v>
      </c>
      <c r="L45" s="347">
        <v>767</v>
      </c>
      <c r="M45" s="348">
        <v>734</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2402</v>
      </c>
      <c r="J50" s="347">
        <v>2756</v>
      </c>
      <c r="K50" s="347">
        <v>2967</v>
      </c>
      <c r="L50" s="347">
        <v>3059</v>
      </c>
      <c r="M50" s="348">
        <v>2819</v>
      </c>
    </row>
    <row r="51" spans="2:13" ht="27.75" customHeight="1" x14ac:dyDescent="0.15">
      <c r="B51" s="1186"/>
      <c r="C51" s="1187"/>
      <c r="D51" s="106"/>
      <c r="E51" s="1190" t="s">
        <v>42</v>
      </c>
      <c r="F51" s="1190"/>
      <c r="G51" s="1190"/>
      <c r="H51" s="1191"/>
      <c r="I51" s="346">
        <v>244</v>
      </c>
      <c r="J51" s="347">
        <v>230</v>
      </c>
      <c r="K51" s="347">
        <v>213</v>
      </c>
      <c r="L51" s="347">
        <v>192</v>
      </c>
      <c r="M51" s="348">
        <v>179</v>
      </c>
    </row>
    <row r="52" spans="2:13" ht="27.75" customHeight="1" x14ac:dyDescent="0.15">
      <c r="B52" s="1188"/>
      <c r="C52" s="1189"/>
      <c r="D52" s="106"/>
      <c r="E52" s="1190" t="s">
        <v>43</v>
      </c>
      <c r="F52" s="1190"/>
      <c r="G52" s="1190"/>
      <c r="H52" s="1191"/>
      <c r="I52" s="346">
        <v>5457</v>
      </c>
      <c r="J52" s="347">
        <v>5180</v>
      </c>
      <c r="K52" s="347">
        <v>4900</v>
      </c>
      <c r="L52" s="347">
        <v>4937</v>
      </c>
      <c r="M52" s="348">
        <v>4935</v>
      </c>
    </row>
    <row r="53" spans="2:13" ht="27.75" customHeight="1" thickBot="1" x14ac:dyDescent="0.2">
      <c r="B53" s="1192" t="s">
        <v>19</v>
      </c>
      <c r="C53" s="1193"/>
      <c r="D53" s="110"/>
      <c r="E53" s="1194" t="s">
        <v>44</v>
      </c>
      <c r="F53" s="1194"/>
      <c r="G53" s="1194"/>
      <c r="H53" s="1195"/>
      <c r="I53" s="349">
        <v>322</v>
      </c>
      <c r="J53" s="350">
        <v>-144</v>
      </c>
      <c r="K53" s="350">
        <v>-457</v>
      </c>
      <c r="L53" s="350">
        <v>-470</v>
      </c>
      <c r="M53" s="351">
        <v>-221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aOm4iLdQIEZd4SPfAjITJn6ugfnSpaLbwweg7rXQpkhPGUO/oZ7eR3HVTz3164f3EezVgpQhvTCkjF4J42U0Q==" saltValue="PfTThYa7LLgrgJoK1fys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1056</v>
      </c>
      <c r="G55" s="352">
        <v>995</v>
      </c>
      <c r="H55" s="353">
        <v>890</v>
      </c>
    </row>
    <row r="56" spans="2:8" ht="52.5" customHeight="1" x14ac:dyDescent="0.15">
      <c r="B56" s="122"/>
      <c r="C56" s="1213" t="s">
        <v>47</v>
      </c>
      <c r="D56" s="1213"/>
      <c r="E56" s="1214"/>
      <c r="F56" s="354">
        <v>198</v>
      </c>
      <c r="G56" s="354">
        <v>207</v>
      </c>
      <c r="H56" s="355">
        <v>204</v>
      </c>
    </row>
    <row r="57" spans="2:8" ht="53.25" customHeight="1" x14ac:dyDescent="0.15">
      <c r="B57" s="122"/>
      <c r="C57" s="1215" t="s">
        <v>48</v>
      </c>
      <c r="D57" s="1215"/>
      <c r="E57" s="1216"/>
      <c r="F57" s="356">
        <v>1141</v>
      </c>
      <c r="G57" s="356">
        <v>1280</v>
      </c>
      <c r="H57" s="357">
        <v>1185</v>
      </c>
    </row>
    <row r="58" spans="2:8" ht="45.75" customHeight="1" x14ac:dyDescent="0.15">
      <c r="B58" s="123"/>
      <c r="C58" s="1203" t="s">
        <v>550</v>
      </c>
      <c r="D58" s="1204"/>
      <c r="E58" s="1205"/>
      <c r="F58" s="358">
        <v>691</v>
      </c>
      <c r="G58" s="358">
        <v>878</v>
      </c>
      <c r="H58" s="359">
        <v>749</v>
      </c>
    </row>
    <row r="59" spans="2:8" ht="45.75" customHeight="1" x14ac:dyDescent="0.15">
      <c r="B59" s="123"/>
      <c r="C59" s="1203" t="s">
        <v>551</v>
      </c>
      <c r="D59" s="1204"/>
      <c r="E59" s="1205"/>
      <c r="F59" s="358">
        <v>202</v>
      </c>
      <c r="G59" s="358">
        <v>160</v>
      </c>
      <c r="H59" s="359">
        <v>184</v>
      </c>
    </row>
    <row r="60" spans="2:8" ht="45.75" customHeight="1" x14ac:dyDescent="0.15">
      <c r="B60" s="123"/>
      <c r="C60" s="1203" t="s">
        <v>552</v>
      </c>
      <c r="D60" s="1204"/>
      <c r="E60" s="1205"/>
      <c r="F60" s="358">
        <v>100</v>
      </c>
      <c r="G60" s="358">
        <v>100</v>
      </c>
      <c r="H60" s="359">
        <v>101</v>
      </c>
    </row>
    <row r="61" spans="2:8" ht="45.75" customHeight="1" x14ac:dyDescent="0.15">
      <c r="B61" s="123"/>
      <c r="C61" s="1203" t="s">
        <v>553</v>
      </c>
      <c r="D61" s="1204"/>
      <c r="E61" s="1205"/>
      <c r="F61" s="358">
        <v>50</v>
      </c>
      <c r="G61" s="358">
        <v>50</v>
      </c>
      <c r="H61" s="359">
        <v>50</v>
      </c>
    </row>
    <row r="62" spans="2:8" ht="45.75" customHeight="1" thickBot="1" x14ac:dyDescent="0.2">
      <c r="B62" s="124"/>
      <c r="C62" s="1206" t="s">
        <v>554</v>
      </c>
      <c r="D62" s="1207"/>
      <c r="E62" s="1208"/>
      <c r="F62" s="360">
        <v>27</v>
      </c>
      <c r="G62" s="360">
        <v>27</v>
      </c>
      <c r="H62" s="361">
        <v>27</v>
      </c>
    </row>
    <row r="63" spans="2:8" ht="52.5" customHeight="1" thickBot="1" x14ac:dyDescent="0.2">
      <c r="B63" s="125"/>
      <c r="C63" s="1209" t="s">
        <v>49</v>
      </c>
      <c r="D63" s="1209"/>
      <c r="E63" s="1210"/>
      <c r="F63" s="362">
        <v>2395</v>
      </c>
      <c r="G63" s="362">
        <v>2482</v>
      </c>
      <c r="H63" s="363">
        <v>2280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4avMqX8cNELUmM3E7winXpqv4ndXVi2Zk8BzaeQ77bEJUv+koTRKLxrnEbNk9fc14iJXd89F6w08msQjX55XOA==" saltValue="LOgHS3dg9MXDFrcVN3n5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69540</v>
      </c>
      <c r="E3" s="144"/>
      <c r="F3" s="145">
        <v>126525</v>
      </c>
      <c r="G3" s="146"/>
      <c r="H3" s="147"/>
    </row>
    <row r="4" spans="1:8" x14ac:dyDescent="0.15">
      <c r="A4" s="148"/>
      <c r="B4" s="149"/>
      <c r="C4" s="150"/>
      <c r="D4" s="151">
        <v>36414</v>
      </c>
      <c r="E4" s="152"/>
      <c r="F4" s="153">
        <v>67052</v>
      </c>
      <c r="G4" s="154"/>
      <c r="H4" s="155"/>
    </row>
    <row r="5" spans="1:8" x14ac:dyDescent="0.15">
      <c r="A5" s="136" t="s">
        <v>522</v>
      </c>
      <c r="B5" s="141"/>
      <c r="C5" s="142"/>
      <c r="D5" s="143">
        <v>65468</v>
      </c>
      <c r="E5" s="144"/>
      <c r="F5" s="145">
        <v>122054</v>
      </c>
      <c r="G5" s="146"/>
      <c r="H5" s="147"/>
    </row>
    <row r="6" spans="1:8" x14ac:dyDescent="0.15">
      <c r="A6" s="148"/>
      <c r="B6" s="149"/>
      <c r="C6" s="150"/>
      <c r="D6" s="151">
        <v>37453</v>
      </c>
      <c r="E6" s="152"/>
      <c r="F6" s="153">
        <v>68298</v>
      </c>
      <c r="G6" s="154"/>
      <c r="H6" s="155"/>
    </row>
    <row r="7" spans="1:8" x14ac:dyDescent="0.15">
      <c r="A7" s="136" t="s">
        <v>523</v>
      </c>
      <c r="B7" s="141"/>
      <c r="C7" s="142"/>
      <c r="D7" s="143">
        <v>107864</v>
      </c>
      <c r="E7" s="144"/>
      <c r="F7" s="145">
        <v>111644</v>
      </c>
      <c r="G7" s="146"/>
      <c r="H7" s="147"/>
    </row>
    <row r="8" spans="1:8" x14ac:dyDescent="0.15">
      <c r="A8" s="148"/>
      <c r="B8" s="149"/>
      <c r="C8" s="150"/>
      <c r="D8" s="151">
        <v>65277</v>
      </c>
      <c r="E8" s="152"/>
      <c r="F8" s="153">
        <v>66606</v>
      </c>
      <c r="G8" s="154"/>
      <c r="H8" s="155"/>
    </row>
    <row r="9" spans="1:8" x14ac:dyDescent="0.15">
      <c r="A9" s="136" t="s">
        <v>524</v>
      </c>
      <c r="B9" s="141"/>
      <c r="C9" s="142"/>
      <c r="D9" s="143">
        <v>233185</v>
      </c>
      <c r="E9" s="144"/>
      <c r="F9" s="145">
        <v>127917</v>
      </c>
      <c r="G9" s="146"/>
      <c r="H9" s="147"/>
    </row>
    <row r="10" spans="1:8" x14ac:dyDescent="0.15">
      <c r="A10" s="148"/>
      <c r="B10" s="149"/>
      <c r="C10" s="150"/>
      <c r="D10" s="151">
        <v>85375</v>
      </c>
      <c r="E10" s="152"/>
      <c r="F10" s="153">
        <v>69746</v>
      </c>
      <c r="G10" s="154"/>
      <c r="H10" s="155"/>
    </row>
    <row r="11" spans="1:8" x14ac:dyDescent="0.15">
      <c r="A11" s="136" t="s">
        <v>525</v>
      </c>
      <c r="B11" s="141"/>
      <c r="C11" s="142"/>
      <c r="D11" s="143">
        <v>197171</v>
      </c>
      <c r="E11" s="144"/>
      <c r="F11" s="145">
        <v>135931</v>
      </c>
      <c r="G11" s="146"/>
      <c r="H11" s="147"/>
    </row>
    <row r="12" spans="1:8" x14ac:dyDescent="0.15">
      <c r="A12" s="148"/>
      <c r="B12" s="149"/>
      <c r="C12" s="156"/>
      <c r="D12" s="151">
        <v>35549</v>
      </c>
      <c r="E12" s="152"/>
      <c r="F12" s="153">
        <v>75320</v>
      </c>
      <c r="G12" s="154"/>
      <c r="H12" s="155"/>
    </row>
    <row r="13" spans="1:8" x14ac:dyDescent="0.15">
      <c r="A13" s="136"/>
      <c r="B13" s="141"/>
      <c r="C13" s="157"/>
      <c r="D13" s="158">
        <v>134646</v>
      </c>
      <c r="E13" s="159"/>
      <c r="F13" s="160">
        <v>124814</v>
      </c>
      <c r="G13" s="161"/>
      <c r="H13" s="147"/>
    </row>
    <row r="14" spans="1:8" x14ac:dyDescent="0.15">
      <c r="A14" s="148"/>
      <c r="B14" s="149"/>
      <c r="C14" s="150"/>
      <c r="D14" s="151">
        <v>52014</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8.7899999999999991</v>
      </c>
      <c r="C19" s="162">
        <f>ROUND(VALUE(SUBSTITUTE(実質収支比率等に係る経年分析!G$48,"▲","-")),2)</f>
        <v>8.5299999999999994</v>
      </c>
      <c r="D19" s="162">
        <f>ROUND(VALUE(SUBSTITUTE(実質収支比率等に係る経年分析!H$48,"▲","-")),2)</f>
        <v>8.36</v>
      </c>
      <c r="E19" s="162">
        <f>ROUND(VALUE(SUBSTITUTE(実質収支比率等に係る経年分析!I$48,"▲","-")),2)</f>
        <v>5.96</v>
      </c>
      <c r="F19" s="162">
        <f>ROUND(VALUE(SUBSTITUTE(実質収支比率等に係る経年分析!J$48,"▲","-")),2)</f>
        <v>7.18</v>
      </c>
    </row>
    <row r="20" spans="1:11" x14ac:dyDescent="0.15">
      <c r="A20" s="162" t="s">
        <v>53</v>
      </c>
      <c r="B20" s="162">
        <f>ROUND(VALUE(SUBSTITUTE(実質収支比率等に係る経年分析!F$47,"▲","-")),2)</f>
        <v>22.09</v>
      </c>
      <c r="C20" s="162">
        <f>ROUND(VALUE(SUBSTITUTE(実質収支比率等に係る経年分析!G$47,"▲","-")),2)</f>
        <v>23.09</v>
      </c>
      <c r="D20" s="162">
        <f>ROUND(VALUE(SUBSTITUTE(実質収支比率等に係る経年分析!H$47,"▲","-")),2)</f>
        <v>30.06</v>
      </c>
      <c r="E20" s="162">
        <f>ROUND(VALUE(SUBSTITUTE(実質収支比率等に係る経年分析!I$47,"▲","-")),2)</f>
        <v>28.31</v>
      </c>
      <c r="F20" s="162">
        <f>ROUND(VALUE(SUBSTITUTE(実質収支比率等に係る経年分析!J$47,"▲","-")),2)</f>
        <v>24.6</v>
      </c>
    </row>
    <row r="21" spans="1:11" x14ac:dyDescent="0.15">
      <c r="A21" s="162" t="s">
        <v>54</v>
      </c>
      <c r="B21" s="162">
        <f>IF(ISNUMBER(VALUE(SUBSTITUTE(実質収支比率等に係る経年分析!F$49,"▲","-"))),ROUND(VALUE(SUBSTITUTE(実質収支比率等に係る経年分析!F$49,"▲","-")),2),NA())</f>
        <v>0.94</v>
      </c>
      <c r="C21" s="162">
        <f>IF(ISNUMBER(VALUE(SUBSTITUTE(実質収支比率等に係る経年分析!G$49,"▲","-"))),ROUND(VALUE(SUBSTITUTE(実質収支比率等に係る経年分析!G$49,"▲","-")),2),NA())</f>
        <v>2.76</v>
      </c>
      <c r="D21" s="162">
        <f>IF(ISNUMBER(VALUE(SUBSTITUTE(実質収支比率等に係る経年分析!H$49,"▲","-"))),ROUND(VALUE(SUBSTITUTE(実質収支比率等に係る経年分析!H$49,"▲","-")),2),NA())</f>
        <v>6.08</v>
      </c>
      <c r="E21" s="162">
        <f>IF(ISNUMBER(VALUE(SUBSTITUTE(実質収支比率等に係る経年分析!I$49,"▲","-"))),ROUND(VALUE(SUBSTITUTE(実質収支比率等に係る経年分析!I$49,"▲","-")),2),NA())</f>
        <v>-4.12</v>
      </c>
      <c r="F21" s="162">
        <f>IF(ISNUMBER(VALUE(SUBSTITUTE(実質収支比率等に係る経年分析!J$49,"▲","-"))),ROUND(VALUE(SUBSTITUTE(実質収支比率等に係る経年分析!J$49,"▲","-")),2),NA())</f>
        <v>-1.5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0.88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宅地造成事業特別会計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1.47</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1.1399999999999999</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0.82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介護保険特別会計（介護サービス）</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0.54</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1.76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1.1100000000000001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0.71</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8.7799999999999994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8.52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8.35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7.18</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8.91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7.82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7.48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553</v>
      </c>
      <c r="E42" s="164"/>
      <c r="F42" s="164"/>
      <c r="G42" s="164">
        <f>'実質公債費比率（分子）の構造'!L$52</f>
        <v>577</v>
      </c>
      <c r="H42" s="164"/>
      <c r="I42" s="164"/>
      <c r="J42" s="164">
        <f>'実質公債費比率（分子）の構造'!M$52</f>
        <v>611</v>
      </c>
      <c r="K42" s="164"/>
      <c r="L42" s="164"/>
      <c r="M42" s="164">
        <f>'実質公債費比率（分子）の構造'!N$52</f>
        <v>581</v>
      </c>
      <c r="N42" s="164"/>
      <c r="O42" s="164"/>
      <c r="P42" s="164">
        <f>'実質公債費比率（分子）の構造'!O$52</f>
        <v>584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22</v>
      </c>
      <c r="C45" s="164"/>
      <c r="D45" s="164"/>
      <c r="E45" s="164">
        <f>'実質公債費比率（分子）の構造'!L$49</f>
        <v>23</v>
      </c>
      <c r="F45" s="164"/>
      <c r="G45" s="164"/>
      <c r="H45" s="164">
        <f>'実質公債費比率（分子）の構造'!M$49</f>
        <v>26</v>
      </c>
      <c r="I45" s="164"/>
      <c r="J45" s="164"/>
      <c r="K45" s="164">
        <f>'実質公債費比率（分子）の構造'!N$49</f>
        <v>25</v>
      </c>
      <c r="L45" s="164"/>
      <c r="M45" s="164"/>
      <c r="N45" s="164">
        <f>'実質公債費比率（分子）の構造'!O$49</f>
        <v>25</v>
      </c>
      <c r="O45" s="164"/>
      <c r="P45" s="164"/>
    </row>
    <row r="46" spans="1:16" x14ac:dyDescent="0.15">
      <c r="A46" s="164" t="s">
        <v>64</v>
      </c>
      <c r="B46" s="164">
        <f>'実質公債費比率（分子）の構造'!K$48</f>
        <v>186</v>
      </c>
      <c r="C46" s="164"/>
      <c r="D46" s="164"/>
      <c r="E46" s="164">
        <f>'実質公債費比率（分子）の構造'!L$48</f>
        <v>188</v>
      </c>
      <c r="F46" s="164"/>
      <c r="G46" s="164"/>
      <c r="H46" s="164">
        <f>'実質公債費比率（分子）の構造'!M$48</f>
        <v>189</v>
      </c>
      <c r="I46" s="164"/>
      <c r="J46" s="164"/>
      <c r="K46" s="164">
        <f>'実質公債費比率（分子）の構造'!N$48</f>
        <v>186</v>
      </c>
      <c r="L46" s="164"/>
      <c r="M46" s="164"/>
      <c r="N46" s="164">
        <f>'実質公債費比率（分子）の構造'!O$48</f>
        <v>160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581</v>
      </c>
      <c r="C49" s="164"/>
      <c r="D49" s="164"/>
      <c r="E49" s="164">
        <f>'実質公債費比率（分子）の構造'!L$45</f>
        <v>609</v>
      </c>
      <c r="F49" s="164"/>
      <c r="G49" s="164"/>
      <c r="H49" s="164">
        <f>'実質公債費比率（分子）の構造'!M$45</f>
        <v>659</v>
      </c>
      <c r="I49" s="164"/>
      <c r="J49" s="164"/>
      <c r="K49" s="164">
        <f>'実質公債費比率（分子）の構造'!N$45</f>
        <v>635</v>
      </c>
      <c r="L49" s="164"/>
      <c r="M49" s="164"/>
      <c r="N49" s="164">
        <f>'実質公債費比率（分子）の構造'!O$45</f>
        <v>655</v>
      </c>
      <c r="O49" s="164"/>
      <c r="P49" s="164"/>
    </row>
    <row r="50" spans="1:16" x14ac:dyDescent="0.15">
      <c r="A50" s="164" t="s">
        <v>67</v>
      </c>
      <c r="B50" s="164" t="e">
        <f>NA()</f>
        <v>#N/A</v>
      </c>
      <c r="C50" s="164">
        <f>IF(ISNUMBER('実質公債費比率（分子）の構造'!K$53),'実質公債費比率（分子）の構造'!K$53,NA())</f>
        <v>236</v>
      </c>
      <c r="D50" s="164" t="e">
        <f>NA()</f>
        <v>#N/A</v>
      </c>
      <c r="E50" s="164" t="e">
        <f>NA()</f>
        <v>#N/A</v>
      </c>
      <c r="F50" s="164">
        <f>IF(ISNUMBER('実質公債費比率（分子）の構造'!L$53),'実質公債費比率（分子）の構造'!L$53,NA())</f>
        <v>243</v>
      </c>
      <c r="G50" s="164" t="e">
        <f>NA()</f>
        <v>#N/A</v>
      </c>
      <c r="H50" s="164" t="e">
        <f>NA()</f>
        <v>#N/A</v>
      </c>
      <c r="I50" s="164">
        <f>IF(ISNUMBER('実質公債費比率（分子）の構造'!M$53),'実質公債費比率（分子）の構造'!M$53,NA())</f>
        <v>263</v>
      </c>
      <c r="J50" s="164" t="e">
        <f>NA()</f>
        <v>#N/A</v>
      </c>
      <c r="K50" s="164" t="e">
        <f>NA()</f>
        <v>#N/A</v>
      </c>
      <c r="L50" s="164">
        <f>IF(ISNUMBER('実質公債費比率（分子）の構造'!N$53),'実質公債費比率（分子）の構造'!N$53,NA())</f>
        <v>265</v>
      </c>
      <c r="M50" s="164" t="e">
        <f>NA()</f>
        <v>#N/A</v>
      </c>
      <c r="N50" s="164" t="e">
        <f>NA()</f>
        <v>#N/A</v>
      </c>
      <c r="O50" s="164">
        <f>IF(ISNUMBER('実質公債費比率（分子）の構造'!O$53),'実質公債費比率（分子）の構造'!O$53,NA())</f>
        <v>256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5457</v>
      </c>
      <c r="E56" s="163"/>
      <c r="F56" s="163"/>
      <c r="G56" s="163">
        <f>'将来負担比率（分子）の構造'!J$52</f>
        <v>5180</v>
      </c>
      <c r="H56" s="163"/>
      <c r="I56" s="163"/>
      <c r="J56" s="163">
        <f>'将来負担比率（分子）の構造'!K$52</f>
        <v>4900</v>
      </c>
      <c r="K56" s="163"/>
      <c r="L56" s="163"/>
      <c r="M56" s="163">
        <f>'将来負担比率（分子）の構造'!L$52</f>
        <v>4937</v>
      </c>
      <c r="N56" s="163"/>
      <c r="O56" s="163"/>
      <c r="P56" s="163">
        <f>'将来負担比率（分子）の構造'!M$52</f>
        <v>4935</v>
      </c>
    </row>
    <row r="57" spans="1:16" x14ac:dyDescent="0.15">
      <c r="A57" s="163" t="s">
        <v>42</v>
      </c>
      <c r="B57" s="163"/>
      <c r="C57" s="163"/>
      <c r="D57" s="163">
        <f>'将来負担比率（分子）の構造'!I$51</f>
        <v>244</v>
      </c>
      <c r="E57" s="163"/>
      <c r="F57" s="163"/>
      <c r="G57" s="163">
        <f>'将来負担比率（分子）の構造'!J$51</f>
        <v>230</v>
      </c>
      <c r="H57" s="163"/>
      <c r="I57" s="163"/>
      <c r="J57" s="163">
        <f>'将来負担比率（分子）の構造'!K$51</f>
        <v>213</v>
      </c>
      <c r="K57" s="163"/>
      <c r="L57" s="163"/>
      <c r="M57" s="163">
        <f>'将来負担比率（分子）の構造'!L$51</f>
        <v>192</v>
      </c>
      <c r="N57" s="163"/>
      <c r="O57" s="163"/>
      <c r="P57" s="163">
        <f>'将来負担比率（分子）の構造'!M$51</f>
        <v>179</v>
      </c>
    </row>
    <row r="58" spans="1:16" x14ac:dyDescent="0.15">
      <c r="A58" s="163" t="s">
        <v>41</v>
      </c>
      <c r="B58" s="163"/>
      <c r="C58" s="163"/>
      <c r="D58" s="163">
        <f>'将来負担比率（分子）の構造'!I$50</f>
        <v>2402</v>
      </c>
      <c r="E58" s="163"/>
      <c r="F58" s="163"/>
      <c r="G58" s="163">
        <f>'将来負担比率（分子）の構造'!J$50</f>
        <v>2756</v>
      </c>
      <c r="H58" s="163"/>
      <c r="I58" s="163"/>
      <c r="J58" s="163">
        <f>'将来負担比率（分子）の構造'!K$50</f>
        <v>2967</v>
      </c>
      <c r="K58" s="163"/>
      <c r="L58" s="163"/>
      <c r="M58" s="163">
        <f>'将来負担比率（分子）の構造'!L$50</f>
        <v>3059</v>
      </c>
      <c r="N58" s="163"/>
      <c r="O58" s="163"/>
      <c r="P58" s="163">
        <f>'将来負担比率（分子）の構造'!M$50</f>
        <v>2819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798</v>
      </c>
      <c r="C62" s="163"/>
      <c r="D62" s="163"/>
      <c r="E62" s="163">
        <f>'将来負担比率（分子）の構造'!J$45</f>
        <v>779</v>
      </c>
      <c r="F62" s="163"/>
      <c r="G62" s="163"/>
      <c r="H62" s="163">
        <f>'将来負担比率（分子）の構造'!K$45</f>
        <v>757</v>
      </c>
      <c r="I62" s="163"/>
      <c r="J62" s="163"/>
      <c r="K62" s="163">
        <f>'将来負担比率（分子）の構造'!L$45</f>
        <v>767</v>
      </c>
      <c r="L62" s="163"/>
      <c r="M62" s="163"/>
      <c r="N62" s="163">
        <f>'将来負担比率（分子）の構造'!M$45</f>
        <v>734</v>
      </c>
      <c r="O62" s="163"/>
      <c r="P62" s="163"/>
    </row>
    <row r="63" spans="1:16" x14ac:dyDescent="0.15">
      <c r="A63" s="163" t="s">
        <v>34</v>
      </c>
      <c r="B63" s="163">
        <f>'将来負担比率（分子）の構造'!I$44</f>
        <v>120</v>
      </c>
      <c r="C63" s="163"/>
      <c r="D63" s="163"/>
      <c r="E63" s="163">
        <f>'将来負担比率（分子）の構造'!J$44</f>
        <v>98</v>
      </c>
      <c r="F63" s="163"/>
      <c r="G63" s="163"/>
      <c r="H63" s="163">
        <f>'将来負担比率（分子）の構造'!K$44</f>
        <v>76</v>
      </c>
      <c r="I63" s="163"/>
      <c r="J63" s="163"/>
      <c r="K63" s="163">
        <f>'将来負担比率（分子）の構造'!L$44</f>
        <v>55</v>
      </c>
      <c r="L63" s="163"/>
      <c r="M63" s="163"/>
      <c r="N63" s="163">
        <f>'将来負担比率（分子）の構造'!M$44</f>
        <v>31</v>
      </c>
      <c r="O63" s="163"/>
      <c r="P63" s="163"/>
    </row>
    <row r="64" spans="1:16" x14ac:dyDescent="0.15">
      <c r="A64" s="163" t="s">
        <v>33</v>
      </c>
      <c r="B64" s="163">
        <f>'将来負担比率（分子）の構造'!I$43</f>
        <v>1693</v>
      </c>
      <c r="C64" s="163"/>
      <c r="D64" s="163"/>
      <c r="E64" s="163">
        <f>'将来負担比率（分子）の構造'!J$43</f>
        <v>1560</v>
      </c>
      <c r="F64" s="163"/>
      <c r="G64" s="163"/>
      <c r="H64" s="163">
        <f>'将来負担比率（分子）の構造'!K$43</f>
        <v>1440</v>
      </c>
      <c r="I64" s="163"/>
      <c r="J64" s="163"/>
      <c r="K64" s="163">
        <f>'将来負担比率（分子）の構造'!L$43</f>
        <v>1370</v>
      </c>
      <c r="L64" s="163"/>
      <c r="M64" s="163"/>
      <c r="N64" s="163">
        <f>'将来負担比率（分子）の構造'!M$43</f>
        <v>1299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5815</v>
      </c>
      <c r="C66" s="163"/>
      <c r="D66" s="163"/>
      <c r="E66" s="163">
        <f>'将来負担比率（分子）の構造'!J$41</f>
        <v>5585</v>
      </c>
      <c r="F66" s="163"/>
      <c r="G66" s="163"/>
      <c r="H66" s="163">
        <f>'将来負担比率（分子）の構造'!K$41</f>
        <v>5349</v>
      </c>
      <c r="I66" s="163"/>
      <c r="J66" s="163"/>
      <c r="K66" s="163">
        <f>'将来負担比率（分子）の構造'!L$41</f>
        <v>5528</v>
      </c>
      <c r="L66" s="163"/>
      <c r="M66" s="163"/>
      <c r="N66" s="163">
        <f>'将来負担比率（分子）の構造'!M$41</f>
        <v>5648</v>
      </c>
      <c r="O66" s="163"/>
      <c r="P66" s="163"/>
    </row>
    <row r="67" spans="1:16" x14ac:dyDescent="0.15">
      <c r="A67" s="163" t="s">
        <v>71</v>
      </c>
      <c r="B67" s="163" t="e">
        <f>NA()</f>
        <v>#N/A</v>
      </c>
      <c r="C67" s="163">
        <f>IF(ISNUMBER('将来負担比率（分子）の構造'!I$53), IF('将来負担比率（分子）の構造'!I$53 &lt; 0, 0, '将来負担比率（分子）の構造'!I$53), NA())</f>
        <v>322</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1056</v>
      </c>
      <c r="C72" s="167">
        <f>基金残高に係る経年分析!G55</f>
        <v>995</v>
      </c>
      <c r="D72" s="167">
        <f>基金残高に係る経年分析!H55</f>
        <v>890</v>
      </c>
    </row>
    <row r="73" spans="1:16" x14ac:dyDescent="0.15">
      <c r="A73" s="166" t="s">
        <v>74</v>
      </c>
      <c r="B73" s="167">
        <f>基金残高に係る経年分析!F56</f>
        <v>198</v>
      </c>
      <c r="C73" s="167">
        <f>基金残高に係る経年分析!G56</f>
        <v>207</v>
      </c>
      <c r="D73" s="167">
        <f>基金残高に係る経年分析!H56</f>
        <v>204</v>
      </c>
    </row>
    <row r="74" spans="1:16" x14ac:dyDescent="0.15">
      <c r="A74" s="166" t="s">
        <v>75</v>
      </c>
      <c r="B74" s="167">
        <f>基金残高に係る経年分析!F57</f>
        <v>1141</v>
      </c>
      <c r="C74" s="167">
        <f>基金残高に係る経年分析!G57</f>
        <v>1280</v>
      </c>
      <c r="D74" s="167">
        <f>基金残高に係る経年分析!H57</f>
        <v>1185</v>
      </c>
    </row>
  </sheetData>
  <sheetProtection algorithmName="SHA-512" hashValue="90A1CC6cwOJjDIaWf3iAnWwuyfP6ztenVL7cuNY6fcJHHKvhz7Q31EvgWRSc40xlprYMqfZGReQ6oVXthniTqA==" saltValue="EgzD0X0QhLKt7olj++AS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810133</v>
      </c>
      <c r="S5" s="677"/>
      <c r="T5" s="677"/>
      <c r="U5" s="677"/>
      <c r="V5" s="677"/>
      <c r="W5" s="677"/>
      <c r="X5" s="677"/>
      <c r="Y5" s="702"/>
      <c r="Z5" s="715">
        <v>11.2</v>
      </c>
      <c r="AA5" s="715"/>
      <c r="AB5" s="715"/>
      <c r="AC5" s="715"/>
      <c r="AD5" s="716">
        <v>791791</v>
      </c>
      <c r="AE5" s="716"/>
      <c r="AF5" s="716"/>
      <c r="AG5" s="716"/>
      <c r="AH5" s="716"/>
      <c r="AI5" s="716"/>
      <c r="AJ5" s="716"/>
      <c r="AK5" s="716"/>
      <c r="AL5" s="703">
        <v>21.7</v>
      </c>
      <c r="AM5" s="685"/>
      <c r="AN5" s="685"/>
      <c r="AO5" s="704"/>
      <c r="AP5" s="679" t="s">
        <v>217</v>
      </c>
      <c r="AQ5" s="680"/>
      <c r="AR5" s="680"/>
      <c r="AS5" s="680"/>
      <c r="AT5" s="680"/>
      <c r="AU5" s="680"/>
      <c r="AV5" s="680"/>
      <c r="AW5" s="680"/>
      <c r="AX5" s="680"/>
      <c r="AY5" s="680"/>
      <c r="AZ5" s="680"/>
      <c r="BA5" s="680"/>
      <c r="BB5" s="680"/>
      <c r="BC5" s="680"/>
      <c r="BD5" s="680"/>
      <c r="BE5" s="680"/>
      <c r="BF5" s="681"/>
      <c r="BG5" s="621">
        <v>791606</v>
      </c>
      <c r="BH5" s="622"/>
      <c r="BI5" s="622"/>
      <c r="BJ5" s="622"/>
      <c r="BK5" s="622"/>
      <c r="BL5" s="622"/>
      <c r="BM5" s="622"/>
      <c r="BN5" s="623"/>
      <c r="BO5" s="659">
        <v>97.7</v>
      </c>
      <c r="BP5" s="659"/>
      <c r="BQ5" s="659"/>
      <c r="BR5" s="659"/>
      <c r="BS5" s="660">
        <v>16863</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81630</v>
      </c>
      <c r="S6" s="622"/>
      <c r="T6" s="622"/>
      <c r="U6" s="622"/>
      <c r="V6" s="622"/>
      <c r="W6" s="622"/>
      <c r="X6" s="622"/>
      <c r="Y6" s="623"/>
      <c r="Z6" s="659">
        <v>1.1000000000000001</v>
      </c>
      <c r="AA6" s="659"/>
      <c r="AB6" s="659"/>
      <c r="AC6" s="659"/>
      <c r="AD6" s="660">
        <v>81630</v>
      </c>
      <c r="AE6" s="660"/>
      <c r="AF6" s="660"/>
      <c r="AG6" s="660"/>
      <c r="AH6" s="660"/>
      <c r="AI6" s="660"/>
      <c r="AJ6" s="660"/>
      <c r="AK6" s="660"/>
      <c r="AL6" s="624">
        <v>2.2000000000000002</v>
      </c>
      <c r="AM6" s="625"/>
      <c r="AN6" s="625"/>
      <c r="AO6" s="661"/>
      <c r="AP6" s="618" t="s">
        <v>222</v>
      </c>
      <c r="AQ6" s="619"/>
      <c r="AR6" s="619"/>
      <c r="AS6" s="619"/>
      <c r="AT6" s="619"/>
      <c r="AU6" s="619"/>
      <c r="AV6" s="619"/>
      <c r="AW6" s="619"/>
      <c r="AX6" s="619"/>
      <c r="AY6" s="619"/>
      <c r="AZ6" s="619"/>
      <c r="BA6" s="619"/>
      <c r="BB6" s="619"/>
      <c r="BC6" s="619"/>
      <c r="BD6" s="619"/>
      <c r="BE6" s="619"/>
      <c r="BF6" s="620"/>
      <c r="BG6" s="621">
        <v>791606</v>
      </c>
      <c r="BH6" s="622"/>
      <c r="BI6" s="622"/>
      <c r="BJ6" s="622"/>
      <c r="BK6" s="622"/>
      <c r="BL6" s="622"/>
      <c r="BM6" s="622"/>
      <c r="BN6" s="623"/>
      <c r="BO6" s="659">
        <v>97.7</v>
      </c>
      <c r="BP6" s="659"/>
      <c r="BQ6" s="659"/>
      <c r="BR6" s="659"/>
      <c r="BS6" s="660">
        <v>16863</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90780</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90688</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268</v>
      </c>
      <c r="S7" s="622"/>
      <c r="T7" s="622"/>
      <c r="U7" s="622"/>
      <c r="V7" s="622"/>
      <c r="W7" s="622"/>
      <c r="X7" s="622"/>
      <c r="Y7" s="623"/>
      <c r="Z7" s="659">
        <v>0</v>
      </c>
      <c r="AA7" s="659"/>
      <c r="AB7" s="659"/>
      <c r="AC7" s="659"/>
      <c r="AD7" s="660">
        <v>268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326265</v>
      </c>
      <c r="BH7" s="622"/>
      <c r="BI7" s="622"/>
      <c r="BJ7" s="622"/>
      <c r="BK7" s="622"/>
      <c r="BL7" s="622"/>
      <c r="BM7" s="622"/>
      <c r="BN7" s="623"/>
      <c r="BO7" s="659">
        <v>40.299999999999997</v>
      </c>
      <c r="BP7" s="659"/>
      <c r="BQ7" s="659"/>
      <c r="BR7" s="659"/>
      <c r="BS7" s="660">
        <v>16863</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1874893</v>
      </c>
      <c r="CS7" s="622"/>
      <c r="CT7" s="622"/>
      <c r="CU7" s="622"/>
      <c r="CV7" s="622"/>
      <c r="CW7" s="622"/>
      <c r="CX7" s="622"/>
      <c r="CY7" s="623"/>
      <c r="CZ7" s="659">
        <v>27.6</v>
      </c>
      <c r="DA7" s="659"/>
      <c r="DB7" s="659"/>
      <c r="DC7" s="659"/>
      <c r="DD7" s="627">
        <v>662883</v>
      </c>
      <c r="DE7" s="622"/>
      <c r="DF7" s="622"/>
      <c r="DG7" s="622"/>
      <c r="DH7" s="622"/>
      <c r="DI7" s="622"/>
      <c r="DJ7" s="622"/>
      <c r="DK7" s="622"/>
      <c r="DL7" s="622"/>
      <c r="DM7" s="622"/>
      <c r="DN7" s="622"/>
      <c r="DO7" s="622"/>
      <c r="DP7" s="623"/>
      <c r="DQ7" s="627">
        <v>859073</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3565</v>
      </c>
      <c r="S8" s="622"/>
      <c r="T8" s="622"/>
      <c r="U8" s="622"/>
      <c r="V8" s="622"/>
      <c r="W8" s="622"/>
      <c r="X8" s="622"/>
      <c r="Y8" s="623"/>
      <c r="Z8" s="659">
        <v>0</v>
      </c>
      <c r="AA8" s="659"/>
      <c r="AB8" s="659"/>
      <c r="AC8" s="659"/>
      <c r="AD8" s="660">
        <v>3565</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11203</v>
      </c>
      <c r="BH8" s="622"/>
      <c r="BI8" s="622"/>
      <c r="BJ8" s="622"/>
      <c r="BK8" s="622"/>
      <c r="BL8" s="622"/>
      <c r="BM8" s="622"/>
      <c r="BN8" s="623"/>
      <c r="BO8" s="659">
        <v>1.4</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1234344</v>
      </c>
      <c r="CS8" s="622"/>
      <c r="CT8" s="622"/>
      <c r="CU8" s="622"/>
      <c r="CV8" s="622"/>
      <c r="CW8" s="622"/>
      <c r="CX8" s="622"/>
      <c r="CY8" s="623"/>
      <c r="CZ8" s="659">
        <v>18.2</v>
      </c>
      <c r="DA8" s="659"/>
      <c r="DB8" s="659"/>
      <c r="DC8" s="659"/>
      <c r="DD8" s="627" t="s">
        <v>122</v>
      </c>
      <c r="DE8" s="622"/>
      <c r="DF8" s="622"/>
      <c r="DG8" s="622"/>
      <c r="DH8" s="622"/>
      <c r="DI8" s="622"/>
      <c r="DJ8" s="622"/>
      <c r="DK8" s="622"/>
      <c r="DL8" s="622"/>
      <c r="DM8" s="622"/>
      <c r="DN8" s="622"/>
      <c r="DO8" s="622"/>
      <c r="DP8" s="623"/>
      <c r="DQ8" s="627">
        <v>745341</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5209</v>
      </c>
      <c r="S9" s="622"/>
      <c r="T9" s="622"/>
      <c r="U9" s="622"/>
      <c r="V9" s="622"/>
      <c r="W9" s="622"/>
      <c r="X9" s="622"/>
      <c r="Y9" s="623"/>
      <c r="Z9" s="659">
        <v>0.1</v>
      </c>
      <c r="AA9" s="659"/>
      <c r="AB9" s="659"/>
      <c r="AC9" s="659"/>
      <c r="AD9" s="660">
        <v>5209</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236909</v>
      </c>
      <c r="BH9" s="622"/>
      <c r="BI9" s="622"/>
      <c r="BJ9" s="622"/>
      <c r="BK9" s="622"/>
      <c r="BL9" s="622"/>
      <c r="BM9" s="622"/>
      <c r="BN9" s="623"/>
      <c r="BO9" s="659">
        <v>29.2</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310974</v>
      </c>
      <c r="CS9" s="622"/>
      <c r="CT9" s="622"/>
      <c r="CU9" s="622"/>
      <c r="CV9" s="622"/>
      <c r="CW9" s="622"/>
      <c r="CX9" s="622"/>
      <c r="CY9" s="623"/>
      <c r="CZ9" s="659">
        <v>4.5999999999999996</v>
      </c>
      <c r="DA9" s="659"/>
      <c r="DB9" s="659"/>
      <c r="DC9" s="659"/>
      <c r="DD9" s="627">
        <v>8059</v>
      </c>
      <c r="DE9" s="622"/>
      <c r="DF9" s="622"/>
      <c r="DG9" s="622"/>
      <c r="DH9" s="622"/>
      <c r="DI9" s="622"/>
      <c r="DJ9" s="622"/>
      <c r="DK9" s="622"/>
      <c r="DL9" s="622"/>
      <c r="DM9" s="622"/>
      <c r="DN9" s="622"/>
      <c r="DO9" s="622"/>
      <c r="DP9" s="623"/>
      <c r="DQ9" s="627">
        <v>299291</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15299</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v>5500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500</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190895</v>
      </c>
      <c r="S11" s="622"/>
      <c r="T11" s="622"/>
      <c r="U11" s="622"/>
      <c r="V11" s="622"/>
      <c r="W11" s="622"/>
      <c r="X11" s="622"/>
      <c r="Y11" s="623"/>
      <c r="Z11" s="624">
        <v>2.6</v>
      </c>
      <c r="AA11" s="625"/>
      <c r="AB11" s="625"/>
      <c r="AC11" s="626"/>
      <c r="AD11" s="627">
        <v>190895</v>
      </c>
      <c r="AE11" s="622"/>
      <c r="AF11" s="622"/>
      <c r="AG11" s="622"/>
      <c r="AH11" s="622"/>
      <c r="AI11" s="622"/>
      <c r="AJ11" s="622"/>
      <c r="AK11" s="623"/>
      <c r="AL11" s="624">
        <v>5.2</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62854</v>
      </c>
      <c r="BH11" s="622"/>
      <c r="BI11" s="622"/>
      <c r="BJ11" s="622"/>
      <c r="BK11" s="622"/>
      <c r="BL11" s="622"/>
      <c r="BM11" s="622"/>
      <c r="BN11" s="623"/>
      <c r="BO11" s="659">
        <v>7.8</v>
      </c>
      <c r="BP11" s="659"/>
      <c r="BQ11" s="659"/>
      <c r="BR11" s="659"/>
      <c r="BS11" s="660">
        <v>16863</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273412</v>
      </c>
      <c r="CS11" s="622"/>
      <c r="CT11" s="622"/>
      <c r="CU11" s="622"/>
      <c r="CV11" s="622"/>
      <c r="CW11" s="622"/>
      <c r="CX11" s="622"/>
      <c r="CY11" s="623"/>
      <c r="CZ11" s="659">
        <v>4</v>
      </c>
      <c r="DA11" s="659"/>
      <c r="DB11" s="659"/>
      <c r="DC11" s="659"/>
      <c r="DD11" s="627">
        <v>39207</v>
      </c>
      <c r="DE11" s="622"/>
      <c r="DF11" s="622"/>
      <c r="DG11" s="622"/>
      <c r="DH11" s="622"/>
      <c r="DI11" s="622"/>
      <c r="DJ11" s="622"/>
      <c r="DK11" s="622"/>
      <c r="DL11" s="622"/>
      <c r="DM11" s="622"/>
      <c r="DN11" s="622"/>
      <c r="DO11" s="622"/>
      <c r="DP11" s="623"/>
      <c r="DQ11" s="627">
        <v>152831</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380363</v>
      </c>
      <c r="BH12" s="622"/>
      <c r="BI12" s="622"/>
      <c r="BJ12" s="622"/>
      <c r="BK12" s="622"/>
      <c r="BL12" s="622"/>
      <c r="BM12" s="622"/>
      <c r="BN12" s="623"/>
      <c r="BO12" s="659">
        <v>47</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189233</v>
      </c>
      <c r="CS12" s="622"/>
      <c r="CT12" s="622"/>
      <c r="CU12" s="622"/>
      <c r="CV12" s="622"/>
      <c r="CW12" s="622"/>
      <c r="CX12" s="622"/>
      <c r="CY12" s="623"/>
      <c r="CZ12" s="659">
        <v>2.8</v>
      </c>
      <c r="DA12" s="659"/>
      <c r="DB12" s="659"/>
      <c r="DC12" s="659"/>
      <c r="DD12" s="627">
        <v>33443</v>
      </c>
      <c r="DE12" s="622"/>
      <c r="DF12" s="622"/>
      <c r="DG12" s="622"/>
      <c r="DH12" s="622"/>
      <c r="DI12" s="622"/>
      <c r="DJ12" s="622"/>
      <c r="DK12" s="622"/>
      <c r="DL12" s="622"/>
      <c r="DM12" s="622"/>
      <c r="DN12" s="622"/>
      <c r="DO12" s="622"/>
      <c r="DP12" s="623"/>
      <c r="DQ12" s="627">
        <v>136431</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376073</v>
      </c>
      <c r="BH13" s="622"/>
      <c r="BI13" s="622"/>
      <c r="BJ13" s="622"/>
      <c r="BK13" s="622"/>
      <c r="BL13" s="622"/>
      <c r="BM13" s="622"/>
      <c r="BN13" s="623"/>
      <c r="BO13" s="659">
        <v>46.4</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1165511</v>
      </c>
      <c r="CS13" s="622"/>
      <c r="CT13" s="622"/>
      <c r="CU13" s="622"/>
      <c r="CV13" s="622"/>
      <c r="CW13" s="622"/>
      <c r="CX13" s="622"/>
      <c r="CY13" s="623"/>
      <c r="CZ13" s="659">
        <v>17.100000000000001</v>
      </c>
      <c r="DA13" s="659"/>
      <c r="DB13" s="659"/>
      <c r="DC13" s="659"/>
      <c r="DD13" s="627">
        <v>610149</v>
      </c>
      <c r="DE13" s="622"/>
      <c r="DF13" s="622"/>
      <c r="DG13" s="622"/>
      <c r="DH13" s="622"/>
      <c r="DI13" s="622"/>
      <c r="DJ13" s="622"/>
      <c r="DK13" s="622"/>
      <c r="DL13" s="622"/>
      <c r="DM13" s="622"/>
      <c r="DN13" s="622"/>
      <c r="DO13" s="622"/>
      <c r="DP13" s="623"/>
      <c r="DQ13" s="627">
        <v>610929</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33778</v>
      </c>
      <c r="BH14" s="622"/>
      <c r="BI14" s="622"/>
      <c r="BJ14" s="622"/>
      <c r="BK14" s="622"/>
      <c r="BL14" s="622"/>
      <c r="BM14" s="622"/>
      <c r="BN14" s="623"/>
      <c r="BO14" s="659">
        <v>4.2</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227651</v>
      </c>
      <c r="CS14" s="622"/>
      <c r="CT14" s="622"/>
      <c r="CU14" s="622"/>
      <c r="CV14" s="622"/>
      <c r="CW14" s="622"/>
      <c r="CX14" s="622"/>
      <c r="CY14" s="623"/>
      <c r="CZ14" s="659">
        <v>3.3</v>
      </c>
      <c r="DA14" s="659"/>
      <c r="DB14" s="659"/>
      <c r="DC14" s="659"/>
      <c r="DD14" s="627">
        <v>7850</v>
      </c>
      <c r="DE14" s="622"/>
      <c r="DF14" s="622"/>
      <c r="DG14" s="622"/>
      <c r="DH14" s="622"/>
      <c r="DI14" s="622"/>
      <c r="DJ14" s="622"/>
      <c r="DK14" s="622"/>
      <c r="DL14" s="622"/>
      <c r="DM14" s="622"/>
      <c r="DN14" s="622"/>
      <c r="DO14" s="622"/>
      <c r="DP14" s="623"/>
      <c r="DQ14" s="627">
        <v>216486</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6276</v>
      </c>
      <c r="S15" s="622"/>
      <c r="T15" s="622"/>
      <c r="U15" s="622"/>
      <c r="V15" s="622"/>
      <c r="W15" s="622"/>
      <c r="X15" s="622"/>
      <c r="Y15" s="623"/>
      <c r="Z15" s="659">
        <v>0.1</v>
      </c>
      <c r="AA15" s="659"/>
      <c r="AB15" s="659"/>
      <c r="AC15" s="659"/>
      <c r="AD15" s="660">
        <v>6276</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51200</v>
      </c>
      <c r="BH15" s="622"/>
      <c r="BI15" s="622"/>
      <c r="BJ15" s="622"/>
      <c r="BK15" s="622"/>
      <c r="BL15" s="622"/>
      <c r="BM15" s="622"/>
      <c r="BN15" s="623"/>
      <c r="BO15" s="659">
        <v>6.3</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569136</v>
      </c>
      <c r="CS15" s="622"/>
      <c r="CT15" s="622"/>
      <c r="CU15" s="622"/>
      <c r="CV15" s="622"/>
      <c r="CW15" s="622"/>
      <c r="CX15" s="622"/>
      <c r="CY15" s="623"/>
      <c r="CZ15" s="659">
        <v>8.4</v>
      </c>
      <c r="DA15" s="659"/>
      <c r="DB15" s="659"/>
      <c r="DC15" s="659"/>
      <c r="DD15" s="627">
        <v>30833</v>
      </c>
      <c r="DE15" s="622"/>
      <c r="DF15" s="622"/>
      <c r="DG15" s="622"/>
      <c r="DH15" s="622"/>
      <c r="DI15" s="622"/>
      <c r="DJ15" s="622"/>
      <c r="DK15" s="622"/>
      <c r="DL15" s="622"/>
      <c r="DM15" s="622"/>
      <c r="DN15" s="622"/>
      <c r="DO15" s="622"/>
      <c r="DP15" s="623"/>
      <c r="DQ15" s="627">
        <v>449334</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10411</v>
      </c>
      <c r="S16" s="622"/>
      <c r="T16" s="622"/>
      <c r="U16" s="622"/>
      <c r="V16" s="622"/>
      <c r="W16" s="622"/>
      <c r="X16" s="622"/>
      <c r="Y16" s="623"/>
      <c r="Z16" s="659">
        <v>0.1</v>
      </c>
      <c r="AA16" s="659"/>
      <c r="AB16" s="659"/>
      <c r="AC16" s="659"/>
      <c r="AD16" s="660">
        <v>10411</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200772</v>
      </c>
      <c r="CS16" s="622"/>
      <c r="CT16" s="622"/>
      <c r="CU16" s="622"/>
      <c r="CV16" s="622"/>
      <c r="CW16" s="622"/>
      <c r="CX16" s="622"/>
      <c r="CY16" s="623"/>
      <c r="CZ16" s="659">
        <v>3</v>
      </c>
      <c r="DA16" s="659"/>
      <c r="DB16" s="659"/>
      <c r="DC16" s="659"/>
      <c r="DD16" s="627" t="s">
        <v>122</v>
      </c>
      <c r="DE16" s="622"/>
      <c r="DF16" s="622"/>
      <c r="DG16" s="622"/>
      <c r="DH16" s="622"/>
      <c r="DI16" s="622"/>
      <c r="DJ16" s="622"/>
      <c r="DK16" s="622"/>
      <c r="DL16" s="622"/>
      <c r="DM16" s="622"/>
      <c r="DN16" s="622"/>
      <c r="DO16" s="622"/>
      <c r="DP16" s="623"/>
      <c r="DQ16" s="627">
        <v>59030</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33603</v>
      </c>
      <c r="S17" s="622"/>
      <c r="T17" s="622"/>
      <c r="U17" s="622"/>
      <c r="V17" s="622"/>
      <c r="W17" s="622"/>
      <c r="X17" s="622"/>
      <c r="Y17" s="623"/>
      <c r="Z17" s="659">
        <v>0.5</v>
      </c>
      <c r="AA17" s="659"/>
      <c r="AB17" s="659"/>
      <c r="AC17" s="659"/>
      <c r="AD17" s="660">
        <v>33603</v>
      </c>
      <c r="AE17" s="660"/>
      <c r="AF17" s="660"/>
      <c r="AG17" s="660"/>
      <c r="AH17" s="660"/>
      <c r="AI17" s="660"/>
      <c r="AJ17" s="660"/>
      <c r="AK17" s="660"/>
      <c r="AL17" s="624">
        <v>0.9</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655239</v>
      </c>
      <c r="CS17" s="622"/>
      <c r="CT17" s="622"/>
      <c r="CU17" s="622"/>
      <c r="CV17" s="622"/>
      <c r="CW17" s="622"/>
      <c r="CX17" s="622"/>
      <c r="CY17" s="623"/>
      <c r="CZ17" s="659">
        <v>9.6</v>
      </c>
      <c r="DA17" s="659"/>
      <c r="DB17" s="659"/>
      <c r="DC17" s="659"/>
      <c r="DD17" s="627" t="s">
        <v>122</v>
      </c>
      <c r="DE17" s="622"/>
      <c r="DF17" s="622"/>
      <c r="DG17" s="622"/>
      <c r="DH17" s="622"/>
      <c r="DI17" s="622"/>
      <c r="DJ17" s="622"/>
      <c r="DK17" s="622"/>
      <c r="DL17" s="622"/>
      <c r="DM17" s="622"/>
      <c r="DN17" s="622"/>
      <c r="DO17" s="622"/>
      <c r="DP17" s="623"/>
      <c r="DQ17" s="627">
        <v>642643</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4751</v>
      </c>
      <c r="S18" s="622"/>
      <c r="T18" s="622"/>
      <c r="U18" s="622"/>
      <c r="V18" s="622"/>
      <c r="W18" s="622"/>
      <c r="X18" s="622"/>
      <c r="Y18" s="623"/>
      <c r="Z18" s="659">
        <v>0.1</v>
      </c>
      <c r="AA18" s="659"/>
      <c r="AB18" s="659"/>
      <c r="AC18" s="659"/>
      <c r="AD18" s="660">
        <v>4751</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28601</v>
      </c>
      <c r="S19" s="622"/>
      <c r="T19" s="622"/>
      <c r="U19" s="622"/>
      <c r="V19" s="622"/>
      <c r="W19" s="622"/>
      <c r="X19" s="622"/>
      <c r="Y19" s="623"/>
      <c r="Z19" s="659">
        <v>0.4</v>
      </c>
      <c r="AA19" s="659"/>
      <c r="AB19" s="659"/>
      <c r="AC19" s="659"/>
      <c r="AD19" s="660">
        <v>28601</v>
      </c>
      <c r="AE19" s="660"/>
      <c r="AF19" s="660"/>
      <c r="AG19" s="660"/>
      <c r="AH19" s="660"/>
      <c r="AI19" s="660"/>
      <c r="AJ19" s="660"/>
      <c r="AK19" s="660"/>
      <c r="AL19" s="624">
        <v>0.8</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18527</v>
      </c>
      <c r="BH19" s="622"/>
      <c r="BI19" s="622"/>
      <c r="BJ19" s="622"/>
      <c r="BK19" s="622"/>
      <c r="BL19" s="622"/>
      <c r="BM19" s="622"/>
      <c r="BN19" s="623"/>
      <c r="BO19" s="659">
        <v>2.2999999999999998</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251</v>
      </c>
      <c r="S20" s="622"/>
      <c r="T20" s="622"/>
      <c r="U20" s="622"/>
      <c r="V20" s="622"/>
      <c r="W20" s="622"/>
      <c r="X20" s="622"/>
      <c r="Y20" s="623"/>
      <c r="Z20" s="659">
        <v>0</v>
      </c>
      <c r="AA20" s="659"/>
      <c r="AB20" s="659"/>
      <c r="AC20" s="659"/>
      <c r="AD20" s="660">
        <v>251</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18527</v>
      </c>
      <c r="BH20" s="622"/>
      <c r="BI20" s="622"/>
      <c r="BJ20" s="622"/>
      <c r="BK20" s="622"/>
      <c r="BL20" s="622"/>
      <c r="BM20" s="622"/>
      <c r="BN20" s="623"/>
      <c r="BO20" s="659">
        <v>2.2999999999999998</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6797445</v>
      </c>
      <c r="CS20" s="622"/>
      <c r="CT20" s="622"/>
      <c r="CU20" s="622"/>
      <c r="CV20" s="622"/>
      <c r="CW20" s="622"/>
      <c r="CX20" s="622"/>
      <c r="CY20" s="623"/>
      <c r="CZ20" s="659">
        <v>100</v>
      </c>
      <c r="DA20" s="659"/>
      <c r="DB20" s="659"/>
      <c r="DC20" s="659"/>
      <c r="DD20" s="627">
        <v>1392424</v>
      </c>
      <c r="DE20" s="622"/>
      <c r="DF20" s="622"/>
      <c r="DG20" s="622"/>
      <c r="DH20" s="622"/>
      <c r="DI20" s="622"/>
      <c r="DJ20" s="622"/>
      <c r="DK20" s="622"/>
      <c r="DL20" s="622"/>
      <c r="DM20" s="622"/>
      <c r="DN20" s="622"/>
      <c r="DO20" s="622"/>
      <c r="DP20" s="623"/>
      <c r="DQ20" s="627">
        <v>4262577</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2757511</v>
      </c>
      <c r="S21" s="622"/>
      <c r="T21" s="622"/>
      <c r="U21" s="622"/>
      <c r="V21" s="622"/>
      <c r="W21" s="622"/>
      <c r="X21" s="622"/>
      <c r="Y21" s="623"/>
      <c r="Z21" s="659">
        <v>38.200000000000003</v>
      </c>
      <c r="AA21" s="659"/>
      <c r="AB21" s="659"/>
      <c r="AC21" s="659"/>
      <c r="AD21" s="660">
        <v>2521092</v>
      </c>
      <c r="AE21" s="660"/>
      <c r="AF21" s="660"/>
      <c r="AG21" s="660"/>
      <c r="AH21" s="660"/>
      <c r="AI21" s="660"/>
      <c r="AJ21" s="660"/>
      <c r="AK21" s="660"/>
      <c r="AL21" s="624">
        <v>69.099999999999994</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185</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2521092</v>
      </c>
      <c r="S22" s="622"/>
      <c r="T22" s="622"/>
      <c r="U22" s="622"/>
      <c r="V22" s="622"/>
      <c r="W22" s="622"/>
      <c r="X22" s="622"/>
      <c r="Y22" s="623"/>
      <c r="Z22" s="659">
        <v>35</v>
      </c>
      <c r="AA22" s="659"/>
      <c r="AB22" s="659"/>
      <c r="AC22" s="659"/>
      <c r="AD22" s="660">
        <v>2521092</v>
      </c>
      <c r="AE22" s="660"/>
      <c r="AF22" s="660"/>
      <c r="AG22" s="660"/>
      <c r="AH22" s="660"/>
      <c r="AI22" s="660"/>
      <c r="AJ22" s="660"/>
      <c r="AK22" s="660"/>
      <c r="AL22" s="624">
        <v>69.099999999999994</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236419</v>
      </c>
      <c r="S23" s="622"/>
      <c r="T23" s="622"/>
      <c r="U23" s="622"/>
      <c r="V23" s="622"/>
      <c r="W23" s="622"/>
      <c r="X23" s="622"/>
      <c r="Y23" s="623"/>
      <c r="Z23" s="659">
        <v>3.3</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18342</v>
      </c>
      <c r="BH23" s="622"/>
      <c r="BI23" s="622"/>
      <c r="BJ23" s="622"/>
      <c r="BK23" s="622"/>
      <c r="BL23" s="622"/>
      <c r="BM23" s="622"/>
      <c r="BN23" s="623"/>
      <c r="BO23" s="659">
        <v>2.2999999999999998</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2286197</v>
      </c>
      <c r="CS24" s="677"/>
      <c r="CT24" s="677"/>
      <c r="CU24" s="677"/>
      <c r="CV24" s="677"/>
      <c r="CW24" s="677"/>
      <c r="CX24" s="677"/>
      <c r="CY24" s="702"/>
      <c r="CZ24" s="703">
        <v>33.6</v>
      </c>
      <c r="DA24" s="685"/>
      <c r="DB24" s="685"/>
      <c r="DC24" s="705"/>
      <c r="DD24" s="701">
        <v>1800724</v>
      </c>
      <c r="DE24" s="677"/>
      <c r="DF24" s="677"/>
      <c r="DG24" s="677"/>
      <c r="DH24" s="677"/>
      <c r="DI24" s="677"/>
      <c r="DJ24" s="677"/>
      <c r="DK24" s="702"/>
      <c r="DL24" s="701">
        <v>1661743</v>
      </c>
      <c r="DM24" s="677"/>
      <c r="DN24" s="677"/>
      <c r="DO24" s="677"/>
      <c r="DP24" s="677"/>
      <c r="DQ24" s="677"/>
      <c r="DR24" s="677"/>
      <c r="DS24" s="677"/>
      <c r="DT24" s="677"/>
      <c r="DU24" s="677"/>
      <c r="DV24" s="702"/>
      <c r="DW24" s="703">
        <v>45.4</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3899501</v>
      </c>
      <c r="S25" s="622"/>
      <c r="T25" s="622"/>
      <c r="U25" s="622"/>
      <c r="V25" s="622"/>
      <c r="W25" s="622"/>
      <c r="X25" s="622"/>
      <c r="Y25" s="623"/>
      <c r="Z25" s="659">
        <v>54.1</v>
      </c>
      <c r="AA25" s="659"/>
      <c r="AB25" s="659"/>
      <c r="AC25" s="659"/>
      <c r="AD25" s="660">
        <v>3644740</v>
      </c>
      <c r="AE25" s="660"/>
      <c r="AF25" s="660"/>
      <c r="AG25" s="660"/>
      <c r="AH25" s="660"/>
      <c r="AI25" s="660"/>
      <c r="AJ25" s="660"/>
      <c r="AK25" s="660"/>
      <c r="AL25" s="624">
        <v>99.8</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980368</v>
      </c>
      <c r="CS25" s="634"/>
      <c r="CT25" s="634"/>
      <c r="CU25" s="634"/>
      <c r="CV25" s="634"/>
      <c r="CW25" s="634"/>
      <c r="CX25" s="634"/>
      <c r="CY25" s="635"/>
      <c r="CZ25" s="624">
        <v>14.4</v>
      </c>
      <c r="DA25" s="636"/>
      <c r="DB25" s="636"/>
      <c r="DC25" s="637"/>
      <c r="DD25" s="627">
        <v>906472</v>
      </c>
      <c r="DE25" s="634"/>
      <c r="DF25" s="634"/>
      <c r="DG25" s="634"/>
      <c r="DH25" s="634"/>
      <c r="DI25" s="634"/>
      <c r="DJ25" s="634"/>
      <c r="DK25" s="635"/>
      <c r="DL25" s="627">
        <v>880391</v>
      </c>
      <c r="DM25" s="634"/>
      <c r="DN25" s="634"/>
      <c r="DO25" s="634"/>
      <c r="DP25" s="634"/>
      <c r="DQ25" s="634"/>
      <c r="DR25" s="634"/>
      <c r="DS25" s="634"/>
      <c r="DT25" s="634"/>
      <c r="DU25" s="634"/>
      <c r="DV25" s="635"/>
      <c r="DW25" s="624">
        <v>24.1</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694</v>
      </c>
      <c r="S26" s="622"/>
      <c r="T26" s="622"/>
      <c r="U26" s="622"/>
      <c r="V26" s="622"/>
      <c r="W26" s="622"/>
      <c r="X26" s="622"/>
      <c r="Y26" s="623"/>
      <c r="Z26" s="659">
        <v>0</v>
      </c>
      <c r="AA26" s="659"/>
      <c r="AB26" s="659"/>
      <c r="AC26" s="659"/>
      <c r="AD26" s="660">
        <v>694</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543131</v>
      </c>
      <c r="CS26" s="622"/>
      <c r="CT26" s="622"/>
      <c r="CU26" s="622"/>
      <c r="CV26" s="622"/>
      <c r="CW26" s="622"/>
      <c r="CX26" s="622"/>
      <c r="CY26" s="623"/>
      <c r="CZ26" s="624">
        <v>8</v>
      </c>
      <c r="DA26" s="636"/>
      <c r="DB26" s="636"/>
      <c r="DC26" s="637"/>
      <c r="DD26" s="627">
        <v>510050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18379</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810133</v>
      </c>
      <c r="BH27" s="622"/>
      <c r="BI27" s="622"/>
      <c r="BJ27" s="622"/>
      <c r="BK27" s="622"/>
      <c r="BL27" s="622"/>
      <c r="BM27" s="622"/>
      <c r="BN27" s="623"/>
      <c r="BO27" s="659">
        <v>100</v>
      </c>
      <c r="BP27" s="659"/>
      <c r="BQ27" s="659"/>
      <c r="BR27" s="659"/>
      <c r="BS27" s="660">
        <v>16863</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650590</v>
      </c>
      <c r="CS27" s="634"/>
      <c r="CT27" s="634"/>
      <c r="CU27" s="634"/>
      <c r="CV27" s="634"/>
      <c r="CW27" s="634"/>
      <c r="CX27" s="634"/>
      <c r="CY27" s="635"/>
      <c r="CZ27" s="624">
        <v>9.6</v>
      </c>
      <c r="DA27" s="636"/>
      <c r="DB27" s="636"/>
      <c r="DC27" s="637"/>
      <c r="DD27" s="627">
        <v>251609</v>
      </c>
      <c r="DE27" s="634"/>
      <c r="DF27" s="634"/>
      <c r="DG27" s="634"/>
      <c r="DH27" s="634"/>
      <c r="DI27" s="634"/>
      <c r="DJ27" s="634"/>
      <c r="DK27" s="635"/>
      <c r="DL27" s="627">
        <v>138709</v>
      </c>
      <c r="DM27" s="634"/>
      <c r="DN27" s="634"/>
      <c r="DO27" s="634"/>
      <c r="DP27" s="634"/>
      <c r="DQ27" s="634"/>
      <c r="DR27" s="634"/>
      <c r="DS27" s="634"/>
      <c r="DT27" s="634"/>
      <c r="DU27" s="634"/>
      <c r="DV27" s="635"/>
      <c r="DW27" s="624">
        <v>3.8</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38507</v>
      </c>
      <c r="S28" s="622"/>
      <c r="T28" s="622"/>
      <c r="U28" s="622"/>
      <c r="V28" s="622"/>
      <c r="W28" s="622"/>
      <c r="X28" s="622"/>
      <c r="Y28" s="623"/>
      <c r="Z28" s="659">
        <v>0.5</v>
      </c>
      <c r="AA28" s="659"/>
      <c r="AB28" s="659"/>
      <c r="AC28" s="659"/>
      <c r="AD28" s="660">
        <v>2495</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655239</v>
      </c>
      <c r="CS28" s="622"/>
      <c r="CT28" s="622"/>
      <c r="CU28" s="622"/>
      <c r="CV28" s="622"/>
      <c r="CW28" s="622"/>
      <c r="CX28" s="622"/>
      <c r="CY28" s="623"/>
      <c r="CZ28" s="624">
        <v>9.6</v>
      </c>
      <c r="DA28" s="636"/>
      <c r="DB28" s="636"/>
      <c r="DC28" s="637"/>
      <c r="DD28" s="627">
        <v>642643</v>
      </c>
      <c r="DE28" s="622"/>
      <c r="DF28" s="622"/>
      <c r="DG28" s="622"/>
      <c r="DH28" s="622"/>
      <c r="DI28" s="622"/>
      <c r="DJ28" s="622"/>
      <c r="DK28" s="623"/>
      <c r="DL28" s="627">
        <v>642643</v>
      </c>
      <c r="DM28" s="622"/>
      <c r="DN28" s="622"/>
      <c r="DO28" s="622"/>
      <c r="DP28" s="622"/>
      <c r="DQ28" s="622"/>
      <c r="DR28" s="622"/>
      <c r="DS28" s="622"/>
      <c r="DT28" s="622"/>
      <c r="DU28" s="622"/>
      <c r="DV28" s="623"/>
      <c r="DW28" s="624">
        <v>17.600000000000001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4199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655125</v>
      </c>
      <c r="CS29" s="634"/>
      <c r="CT29" s="634"/>
      <c r="CU29" s="634"/>
      <c r="CV29" s="634"/>
      <c r="CW29" s="634"/>
      <c r="CX29" s="634"/>
      <c r="CY29" s="635"/>
      <c r="CZ29" s="624">
        <v>9.6</v>
      </c>
      <c r="DA29" s="636"/>
      <c r="DB29" s="636"/>
      <c r="DC29" s="637"/>
      <c r="DD29" s="627">
        <v>642529</v>
      </c>
      <c r="DE29" s="634"/>
      <c r="DF29" s="634"/>
      <c r="DG29" s="634"/>
      <c r="DH29" s="634"/>
      <c r="DI29" s="634"/>
      <c r="DJ29" s="634"/>
      <c r="DK29" s="635"/>
      <c r="DL29" s="627">
        <v>642529</v>
      </c>
      <c r="DM29" s="634"/>
      <c r="DN29" s="634"/>
      <c r="DO29" s="634"/>
      <c r="DP29" s="634"/>
      <c r="DQ29" s="634"/>
      <c r="DR29" s="634"/>
      <c r="DS29" s="634"/>
      <c r="DT29" s="634"/>
      <c r="DU29" s="634"/>
      <c r="DV29" s="635"/>
      <c r="DW29" s="624">
        <v>17.600000000000001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891852</v>
      </c>
      <c r="S30" s="622"/>
      <c r="T30" s="622"/>
      <c r="U30" s="622"/>
      <c r="V30" s="622"/>
      <c r="W30" s="622"/>
      <c r="X30" s="622"/>
      <c r="Y30" s="623"/>
      <c r="Z30" s="659">
        <v>12.4</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634738</v>
      </c>
      <c r="CS30" s="622"/>
      <c r="CT30" s="622"/>
      <c r="CU30" s="622"/>
      <c r="CV30" s="622"/>
      <c r="CW30" s="622"/>
      <c r="CX30" s="622"/>
      <c r="CY30" s="623"/>
      <c r="CZ30" s="624">
        <v>9.3000000000000007</v>
      </c>
      <c r="DA30" s="636"/>
      <c r="DB30" s="636"/>
      <c r="DC30" s="637"/>
      <c r="DD30" s="627">
        <v>622369</v>
      </c>
      <c r="DE30" s="622"/>
      <c r="DF30" s="622"/>
      <c r="DG30" s="622"/>
      <c r="DH30" s="622"/>
      <c r="DI30" s="622"/>
      <c r="DJ30" s="622"/>
      <c r="DK30" s="623"/>
      <c r="DL30" s="627">
        <v>622369</v>
      </c>
      <c r="DM30" s="622"/>
      <c r="DN30" s="622"/>
      <c r="DO30" s="622"/>
      <c r="DP30" s="622"/>
      <c r="DQ30" s="622"/>
      <c r="DR30" s="622"/>
      <c r="DS30" s="622"/>
      <c r="DT30" s="622"/>
      <c r="DU30" s="622"/>
      <c r="DV30" s="623"/>
      <c r="DW30" s="624">
        <v>17</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99.2</v>
      </c>
      <c r="BH31" s="684"/>
      <c r="BI31" s="684"/>
      <c r="BJ31" s="684"/>
      <c r="BK31" s="684"/>
      <c r="BL31" s="684"/>
      <c r="BM31" s="685">
        <v>97.2</v>
      </c>
      <c r="BN31" s="684"/>
      <c r="BO31" s="684"/>
      <c r="BP31" s="684"/>
      <c r="BQ31" s="686"/>
      <c r="BR31" s="683">
        <v>99.2</v>
      </c>
      <c r="BS31" s="684"/>
      <c r="BT31" s="684"/>
      <c r="BU31" s="684"/>
      <c r="BV31" s="684"/>
      <c r="BW31" s="684"/>
      <c r="BX31" s="685">
        <v>97.3</v>
      </c>
      <c r="BY31" s="684"/>
      <c r="BZ31" s="684"/>
      <c r="CA31" s="684"/>
      <c r="CB31" s="686"/>
      <c r="CD31" s="642"/>
      <c r="CE31" s="643"/>
      <c r="CF31" s="618" t="s">
        <v>301</v>
      </c>
      <c r="CG31" s="619"/>
      <c r="CH31" s="619"/>
      <c r="CI31" s="619"/>
      <c r="CJ31" s="619"/>
      <c r="CK31" s="619"/>
      <c r="CL31" s="619"/>
      <c r="CM31" s="619"/>
      <c r="CN31" s="619"/>
      <c r="CO31" s="619"/>
      <c r="CP31" s="619"/>
      <c r="CQ31" s="620"/>
      <c r="CR31" s="621">
        <v>20387</v>
      </c>
      <c r="CS31" s="634"/>
      <c r="CT31" s="634"/>
      <c r="CU31" s="634"/>
      <c r="CV31" s="634"/>
      <c r="CW31" s="634"/>
      <c r="CX31" s="634"/>
      <c r="CY31" s="635"/>
      <c r="CZ31" s="624">
        <v>0.3</v>
      </c>
      <c r="DA31" s="636"/>
      <c r="DB31" s="636"/>
      <c r="DC31" s="637"/>
      <c r="DD31" s="627">
        <v>20160</v>
      </c>
      <c r="DE31" s="634"/>
      <c r="DF31" s="634"/>
      <c r="DG31" s="634"/>
      <c r="DH31" s="634"/>
      <c r="DI31" s="634"/>
      <c r="DJ31" s="634"/>
      <c r="DK31" s="635"/>
      <c r="DL31" s="627">
        <v>20160</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333952</v>
      </c>
      <c r="S32" s="622"/>
      <c r="T32" s="622"/>
      <c r="U32" s="622"/>
      <c r="V32" s="622"/>
      <c r="W32" s="622"/>
      <c r="X32" s="622"/>
      <c r="Y32" s="623"/>
      <c r="Z32" s="659">
        <v>4.5999999999999996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99.3</v>
      </c>
      <c r="BH32" s="634"/>
      <c r="BI32" s="634"/>
      <c r="BJ32" s="634"/>
      <c r="BK32" s="634"/>
      <c r="BL32" s="634"/>
      <c r="BM32" s="625">
        <v>97.8</v>
      </c>
      <c r="BN32" s="634"/>
      <c r="BO32" s="634"/>
      <c r="BP32" s="634"/>
      <c r="BQ32" s="657"/>
      <c r="BR32" s="687">
        <v>99.3</v>
      </c>
      <c r="BS32" s="634"/>
      <c r="BT32" s="634"/>
      <c r="BU32" s="634"/>
      <c r="BV32" s="634"/>
      <c r="BW32" s="634"/>
      <c r="BX32" s="625">
        <v>97.8</v>
      </c>
      <c r="BY32" s="634"/>
      <c r="BZ32" s="634"/>
      <c r="CA32" s="634"/>
      <c r="CB32" s="657"/>
      <c r="CD32" s="644"/>
      <c r="CE32" s="645"/>
      <c r="CF32" s="618" t="s">
        <v>305</v>
      </c>
      <c r="CG32" s="619"/>
      <c r="CH32" s="619"/>
      <c r="CI32" s="619"/>
      <c r="CJ32" s="619"/>
      <c r="CK32" s="619"/>
      <c r="CL32" s="619"/>
      <c r="CM32" s="619"/>
      <c r="CN32" s="619"/>
      <c r="CO32" s="619"/>
      <c r="CP32" s="619"/>
      <c r="CQ32" s="620"/>
      <c r="CR32" s="621">
        <v>114</v>
      </c>
      <c r="CS32" s="622"/>
      <c r="CT32" s="622"/>
      <c r="CU32" s="622"/>
      <c r="CV32" s="622"/>
      <c r="CW32" s="622"/>
      <c r="CX32" s="622"/>
      <c r="CY32" s="623"/>
      <c r="CZ32" s="624">
        <v>0</v>
      </c>
      <c r="DA32" s="636"/>
      <c r="DB32" s="636"/>
      <c r="DC32" s="637"/>
      <c r="DD32" s="627">
        <v>114</v>
      </c>
      <c r="DE32" s="622"/>
      <c r="DF32" s="622"/>
      <c r="DG32" s="622"/>
      <c r="DH32" s="622"/>
      <c r="DI32" s="622"/>
      <c r="DJ32" s="622"/>
      <c r="DK32" s="623"/>
      <c r="DL32" s="627">
        <v>114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13405</v>
      </c>
      <c r="S33" s="622"/>
      <c r="T33" s="622"/>
      <c r="U33" s="622"/>
      <c r="V33" s="622"/>
      <c r="W33" s="622"/>
      <c r="X33" s="622"/>
      <c r="Y33" s="623"/>
      <c r="Z33" s="659">
        <v>0.2</v>
      </c>
      <c r="AA33" s="659"/>
      <c r="AB33" s="659"/>
      <c r="AC33" s="659"/>
      <c r="AD33" s="660">
        <v>1917</v>
      </c>
      <c r="AE33" s="660"/>
      <c r="AF33" s="660"/>
      <c r="AG33" s="660"/>
      <c r="AH33" s="660"/>
      <c r="AI33" s="660"/>
      <c r="AJ33" s="660"/>
      <c r="AK33" s="660"/>
      <c r="AL33" s="624">
        <v>0.1</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v>
      </c>
      <c r="BH33" s="606"/>
      <c r="BI33" s="606"/>
      <c r="BJ33" s="606"/>
      <c r="BK33" s="606"/>
      <c r="BL33" s="606"/>
      <c r="BM33" s="652">
        <v>96.6</v>
      </c>
      <c r="BN33" s="606"/>
      <c r="BO33" s="606"/>
      <c r="BP33" s="606"/>
      <c r="BQ33" s="669"/>
      <c r="BR33" s="682">
        <v>99.1</v>
      </c>
      <c r="BS33" s="606"/>
      <c r="BT33" s="606"/>
      <c r="BU33" s="606"/>
      <c r="BV33" s="606"/>
      <c r="BW33" s="606"/>
      <c r="BX33" s="652">
        <v>96.7</v>
      </c>
      <c r="BY33" s="606"/>
      <c r="BZ33" s="606"/>
      <c r="CA33" s="606"/>
      <c r="CB33" s="669"/>
      <c r="CD33" s="618" t="s">
        <v>308</v>
      </c>
      <c r="CE33" s="619"/>
      <c r="CF33" s="619"/>
      <c r="CG33" s="619"/>
      <c r="CH33" s="619"/>
      <c r="CI33" s="619"/>
      <c r="CJ33" s="619"/>
      <c r="CK33" s="619"/>
      <c r="CL33" s="619"/>
      <c r="CM33" s="619"/>
      <c r="CN33" s="619"/>
      <c r="CO33" s="619"/>
      <c r="CP33" s="619"/>
      <c r="CQ33" s="620"/>
      <c r="CR33" s="621">
        <v>2918052</v>
      </c>
      <c r="CS33" s="634"/>
      <c r="CT33" s="634"/>
      <c r="CU33" s="634"/>
      <c r="CV33" s="634"/>
      <c r="CW33" s="634"/>
      <c r="CX33" s="634"/>
      <c r="CY33" s="635"/>
      <c r="CZ33" s="624">
        <v>42.9</v>
      </c>
      <c r="DA33" s="636"/>
      <c r="DB33" s="636"/>
      <c r="DC33" s="637"/>
      <c r="DD33" s="627">
        <v>2215636</v>
      </c>
      <c r="DE33" s="634"/>
      <c r="DF33" s="634"/>
      <c r="DG33" s="634"/>
      <c r="DH33" s="634"/>
      <c r="DI33" s="634"/>
      <c r="DJ33" s="634"/>
      <c r="DK33" s="635"/>
      <c r="DL33" s="627">
        <v>1515654</v>
      </c>
      <c r="DM33" s="634"/>
      <c r="DN33" s="634"/>
      <c r="DO33" s="634"/>
      <c r="DP33" s="634"/>
      <c r="DQ33" s="634"/>
      <c r="DR33" s="634"/>
      <c r="DS33" s="634"/>
      <c r="DT33" s="634"/>
      <c r="DU33" s="634"/>
      <c r="DV33" s="635"/>
      <c r="DW33" s="624">
        <v>41.4</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288077</v>
      </c>
      <c r="S34" s="622"/>
      <c r="T34" s="622"/>
      <c r="U34" s="622"/>
      <c r="V34" s="622"/>
      <c r="W34" s="622"/>
      <c r="X34" s="622"/>
      <c r="Y34" s="623"/>
      <c r="Z34" s="659">
        <v>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882353</v>
      </c>
      <c r="CS34" s="622"/>
      <c r="CT34" s="622"/>
      <c r="CU34" s="622"/>
      <c r="CV34" s="622"/>
      <c r="CW34" s="622"/>
      <c r="CX34" s="622"/>
      <c r="CY34" s="623"/>
      <c r="CZ34" s="624">
        <v>13</v>
      </c>
      <c r="DA34" s="636"/>
      <c r="DB34" s="636"/>
      <c r="DC34" s="637"/>
      <c r="DD34" s="627">
        <v>635525</v>
      </c>
      <c r="DE34" s="622"/>
      <c r="DF34" s="622"/>
      <c r="DG34" s="622"/>
      <c r="DH34" s="622"/>
      <c r="DI34" s="622"/>
      <c r="DJ34" s="622"/>
      <c r="DK34" s="623"/>
      <c r="DL34" s="627">
        <v>419117</v>
      </c>
      <c r="DM34" s="622"/>
      <c r="DN34" s="622"/>
      <c r="DO34" s="622"/>
      <c r="DP34" s="622"/>
      <c r="DQ34" s="622"/>
      <c r="DR34" s="622"/>
      <c r="DS34" s="622"/>
      <c r="DT34" s="622"/>
      <c r="DU34" s="622"/>
      <c r="DV34" s="623"/>
      <c r="DW34" s="624">
        <v>11.5</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590055</v>
      </c>
      <c r="S35" s="622"/>
      <c r="T35" s="622"/>
      <c r="U35" s="622"/>
      <c r="V35" s="622"/>
      <c r="W35" s="622"/>
      <c r="X35" s="622"/>
      <c r="Y35" s="623"/>
      <c r="Z35" s="659">
        <v>8.1999999999999993</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189160</v>
      </c>
      <c r="CS35" s="634"/>
      <c r="CT35" s="634"/>
      <c r="CU35" s="634"/>
      <c r="CV35" s="634"/>
      <c r="CW35" s="634"/>
      <c r="CX35" s="634"/>
      <c r="CY35" s="635"/>
      <c r="CZ35" s="624">
        <v>2.8</v>
      </c>
      <c r="DA35" s="636"/>
      <c r="DB35" s="636"/>
      <c r="DC35" s="637"/>
      <c r="DD35" s="627">
        <v>165157</v>
      </c>
      <c r="DE35" s="634"/>
      <c r="DF35" s="634"/>
      <c r="DG35" s="634"/>
      <c r="DH35" s="634"/>
      <c r="DI35" s="634"/>
      <c r="DJ35" s="634"/>
      <c r="DK35" s="635"/>
      <c r="DL35" s="627">
        <v>108941</v>
      </c>
      <c r="DM35" s="634"/>
      <c r="DN35" s="634"/>
      <c r="DO35" s="634"/>
      <c r="DP35" s="634"/>
      <c r="DQ35" s="634"/>
      <c r="DR35" s="634"/>
      <c r="DS35" s="634"/>
      <c r="DT35" s="634"/>
      <c r="DU35" s="634"/>
      <c r="DV35" s="635"/>
      <c r="DW35" s="624">
        <v>3</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251633</v>
      </c>
      <c r="S36" s="622"/>
      <c r="T36" s="622"/>
      <c r="U36" s="622"/>
      <c r="V36" s="622"/>
      <c r="W36" s="622"/>
      <c r="X36" s="622"/>
      <c r="Y36" s="623"/>
      <c r="Z36" s="659">
        <v>3.5</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699580</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26373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1045647</v>
      </c>
      <c r="CS36" s="622"/>
      <c r="CT36" s="622"/>
      <c r="CU36" s="622"/>
      <c r="CV36" s="622"/>
      <c r="CW36" s="622"/>
      <c r="CX36" s="622"/>
      <c r="CY36" s="623"/>
      <c r="CZ36" s="624">
        <v>15.4</v>
      </c>
      <c r="DA36" s="636"/>
      <c r="DB36" s="636"/>
      <c r="DC36" s="637"/>
      <c r="DD36" s="627">
        <v>822805</v>
      </c>
      <c r="DE36" s="622"/>
      <c r="DF36" s="622"/>
      <c r="DG36" s="622"/>
      <c r="DH36" s="622"/>
      <c r="DI36" s="622"/>
      <c r="DJ36" s="622"/>
      <c r="DK36" s="623"/>
      <c r="DL36" s="627">
        <v>651999</v>
      </c>
      <c r="DM36" s="622"/>
      <c r="DN36" s="622"/>
      <c r="DO36" s="622"/>
      <c r="DP36" s="622"/>
      <c r="DQ36" s="622"/>
      <c r="DR36" s="622"/>
      <c r="DS36" s="622"/>
      <c r="DT36" s="622"/>
      <c r="DU36" s="622"/>
      <c r="DV36" s="623"/>
      <c r="DW36" s="624">
        <v>17.8</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127957</v>
      </c>
      <c r="S37" s="622"/>
      <c r="T37" s="622"/>
      <c r="U37" s="622"/>
      <c r="V37" s="622"/>
      <c r="W37" s="622"/>
      <c r="X37" s="622"/>
      <c r="Y37" s="623"/>
      <c r="Z37" s="659">
        <v>1.8</v>
      </c>
      <c r="AA37" s="659"/>
      <c r="AB37" s="659"/>
      <c r="AC37" s="659"/>
      <c r="AD37" s="660">
        <v>1067</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239700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21452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311710</v>
      </c>
      <c r="CS37" s="634"/>
      <c r="CT37" s="634"/>
      <c r="CU37" s="634"/>
      <c r="CV37" s="634"/>
      <c r="CW37" s="634"/>
      <c r="CX37" s="634"/>
      <c r="CY37" s="635"/>
      <c r="CZ37" s="624">
        <v>4.5999999999999996</v>
      </c>
      <c r="DA37" s="636"/>
      <c r="DB37" s="636"/>
      <c r="DC37" s="637"/>
      <c r="DD37" s="627">
        <v>304910</v>
      </c>
      <c r="DE37" s="634"/>
      <c r="DF37" s="634"/>
      <c r="DG37" s="634"/>
      <c r="DH37" s="634"/>
      <c r="DI37" s="634"/>
      <c r="DJ37" s="634"/>
      <c r="DK37" s="635"/>
      <c r="DL37" s="627">
        <v>299558</v>
      </c>
      <c r="DM37" s="634"/>
      <c r="DN37" s="634"/>
      <c r="DO37" s="634"/>
      <c r="DP37" s="634"/>
      <c r="DQ37" s="634"/>
      <c r="DR37" s="634"/>
      <c r="DS37" s="634"/>
      <c r="DT37" s="634"/>
      <c r="DU37" s="634"/>
      <c r="DV37" s="635"/>
      <c r="DW37" s="624">
        <v>8.1999999999999993</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754900</v>
      </c>
      <c r="S38" s="622"/>
      <c r="T38" s="622"/>
      <c r="U38" s="622"/>
      <c r="V38" s="622"/>
      <c r="W38" s="622"/>
      <c r="X38" s="622"/>
      <c r="Y38" s="623"/>
      <c r="Z38" s="659">
        <v>10.5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52927</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996</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406953</v>
      </c>
      <c r="CS38" s="622"/>
      <c r="CT38" s="622"/>
      <c r="CU38" s="622"/>
      <c r="CV38" s="622"/>
      <c r="CW38" s="622"/>
      <c r="CX38" s="622"/>
      <c r="CY38" s="623"/>
      <c r="CZ38" s="624">
        <v>6</v>
      </c>
      <c r="DA38" s="636"/>
      <c r="DB38" s="636"/>
      <c r="DC38" s="637"/>
      <c r="DD38" s="627">
        <v>351663</v>
      </c>
      <c r="DE38" s="622"/>
      <c r="DF38" s="622"/>
      <c r="DG38" s="622"/>
      <c r="DH38" s="622"/>
      <c r="DI38" s="622"/>
      <c r="DJ38" s="622"/>
      <c r="DK38" s="623"/>
      <c r="DL38" s="627">
        <v>335597</v>
      </c>
      <c r="DM38" s="622"/>
      <c r="DN38" s="622"/>
      <c r="DO38" s="622"/>
      <c r="DP38" s="622"/>
      <c r="DQ38" s="622"/>
      <c r="DR38" s="622"/>
      <c r="DS38" s="622"/>
      <c r="DT38" s="622"/>
      <c r="DU38" s="622"/>
      <c r="DV38" s="623"/>
      <c r="DW38" s="624">
        <v>9.1999999999999993</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15849</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1513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386049</v>
      </c>
      <c r="CS39" s="634"/>
      <c r="CT39" s="634"/>
      <c r="CU39" s="634"/>
      <c r="CV39" s="634"/>
      <c r="CW39" s="634"/>
      <c r="CX39" s="634"/>
      <c r="CY39" s="635"/>
      <c r="CZ39" s="624">
        <v>5.7</v>
      </c>
      <c r="DA39" s="636"/>
      <c r="DB39" s="636"/>
      <c r="DC39" s="637"/>
      <c r="DD39" s="627">
        <v>240486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7600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76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7890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7213111</v>
      </c>
      <c r="S41" s="646"/>
      <c r="T41" s="646"/>
      <c r="U41" s="646"/>
      <c r="V41" s="646"/>
      <c r="W41" s="646"/>
      <c r="X41" s="646"/>
      <c r="Y41" s="649"/>
      <c r="Z41" s="650">
        <v>100</v>
      </c>
      <c r="AA41" s="650"/>
      <c r="AB41" s="650"/>
      <c r="AC41" s="650"/>
      <c r="AD41" s="651">
        <v>3650913</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83313</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307791</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384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1593196</v>
      </c>
      <c r="CS42" s="634"/>
      <c r="CT42" s="634"/>
      <c r="CU42" s="634"/>
      <c r="CV42" s="634"/>
      <c r="CW42" s="634"/>
      <c r="CX42" s="634"/>
      <c r="CY42" s="635"/>
      <c r="CZ42" s="624">
        <v>23.4</v>
      </c>
      <c r="DA42" s="636"/>
      <c r="DB42" s="636"/>
      <c r="DC42" s="637"/>
      <c r="DD42" s="627">
        <v>246217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41872</v>
      </c>
      <c r="CS43" s="634"/>
      <c r="CT43" s="634"/>
      <c r="CU43" s="634"/>
      <c r="CV43" s="634"/>
      <c r="CW43" s="634"/>
      <c r="CX43" s="634"/>
      <c r="CY43" s="635"/>
      <c r="CZ43" s="624">
        <v>0.6</v>
      </c>
      <c r="DA43" s="636"/>
      <c r="DB43" s="636"/>
      <c r="DC43" s="637"/>
      <c r="DD43" s="627">
        <v>41872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1392424</v>
      </c>
      <c r="CS44" s="622"/>
      <c r="CT44" s="622"/>
      <c r="CU44" s="622"/>
      <c r="CV44" s="622"/>
      <c r="CW44" s="622"/>
      <c r="CX44" s="622"/>
      <c r="CY44" s="623"/>
      <c r="CZ44" s="624">
        <v>20.5</v>
      </c>
      <c r="DA44" s="625"/>
      <c r="DB44" s="625"/>
      <c r="DC44" s="626"/>
      <c r="DD44" s="627">
        <v>187187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1115371</v>
      </c>
      <c r="CS45" s="634"/>
      <c r="CT45" s="634"/>
      <c r="CU45" s="634"/>
      <c r="CV45" s="634"/>
      <c r="CW45" s="634"/>
      <c r="CX45" s="634"/>
      <c r="CY45" s="635"/>
      <c r="CZ45" s="624">
        <v>16.399999999999999</v>
      </c>
      <c r="DA45" s="636"/>
      <c r="DB45" s="636"/>
      <c r="DC45" s="637"/>
      <c r="DD45" s="627">
        <v>60187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251044</v>
      </c>
      <c r="CS46" s="622"/>
      <c r="CT46" s="622"/>
      <c r="CU46" s="622"/>
      <c r="CV46" s="622"/>
      <c r="CW46" s="622"/>
      <c r="CX46" s="622"/>
      <c r="CY46" s="623"/>
      <c r="CZ46" s="624">
        <v>3.7</v>
      </c>
      <c r="DA46" s="625"/>
      <c r="DB46" s="625"/>
      <c r="DC46" s="626"/>
      <c r="DD46" s="627">
        <v>124791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200772</v>
      </c>
      <c r="CS47" s="634"/>
      <c r="CT47" s="634"/>
      <c r="CU47" s="634"/>
      <c r="CV47" s="634"/>
      <c r="CW47" s="634"/>
      <c r="CX47" s="634"/>
      <c r="CY47" s="635"/>
      <c r="CZ47" s="624">
        <v>3</v>
      </c>
      <c r="DA47" s="636"/>
      <c r="DB47" s="636"/>
      <c r="DC47" s="637"/>
      <c r="DD47" s="627">
        <v>59030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6797445</v>
      </c>
      <c r="CS49" s="606"/>
      <c r="CT49" s="606"/>
      <c r="CU49" s="606"/>
      <c r="CV49" s="606"/>
      <c r="CW49" s="606"/>
      <c r="CX49" s="606"/>
      <c r="CY49" s="607"/>
      <c r="CZ49" s="608">
        <v>100</v>
      </c>
      <c r="DA49" s="609"/>
      <c r="DB49" s="609"/>
      <c r="DC49" s="610"/>
      <c r="DD49" s="611">
        <v>4262577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3ahW6rM58ck5FcHeOkHFl6162shUx1A7jbdMbkJphiwrHvogkDrnNyo/eV/BVZb+C6OdJAJEy4AEycWvO6kpmw==" saltValue="Q5IfrUT0xRoGXL0qxh/L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7223</v>
      </c>
      <c r="R7" s="1103"/>
      <c r="S7" s="1103"/>
      <c r="T7" s="1103"/>
      <c r="U7" s="1103"/>
      <c r="V7" s="1103">
        <v>6807</v>
      </c>
      <c r="W7" s="1103"/>
      <c r="X7" s="1103"/>
      <c r="Y7" s="1103"/>
      <c r="Z7" s="1103"/>
      <c r="AA7" s="1103">
        <v>416</v>
      </c>
      <c r="AB7" s="1103"/>
      <c r="AC7" s="1103"/>
      <c r="AD7" s="1103"/>
      <c r="AE7" s="1104"/>
      <c r="AF7" s="1105">
        <v>260</v>
      </c>
      <c r="AG7" s="1106"/>
      <c r="AH7" s="1106"/>
      <c r="AI7" s="1106"/>
      <c r="AJ7" s="1107"/>
      <c r="AK7" s="1108">
        <v>590</v>
      </c>
      <c r="AL7" s="1109"/>
      <c r="AM7" s="1109"/>
      <c r="AN7" s="1109"/>
      <c r="AO7" s="1109"/>
      <c r="AP7" s="1109">
        <v>5648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562</v>
      </c>
      <c r="BT7" s="1100"/>
      <c r="BU7" s="1100"/>
      <c r="BV7" s="1100"/>
      <c r="BW7" s="1100"/>
      <c r="BX7" s="1100"/>
      <c r="BY7" s="1100"/>
      <c r="BZ7" s="1100"/>
      <c r="CA7" s="1100"/>
      <c r="CB7" s="1100"/>
      <c r="CC7" s="1100"/>
      <c r="CD7" s="1100"/>
      <c r="CE7" s="1100"/>
      <c r="CF7" s="1100"/>
      <c r="CG7" s="1112"/>
      <c r="CH7" s="1096">
        <v>-29</v>
      </c>
      <c r="CI7" s="1097"/>
      <c r="CJ7" s="1097"/>
      <c r="CK7" s="1097"/>
      <c r="CL7" s="1098"/>
      <c r="CM7" s="1096">
        <v>-29</v>
      </c>
      <c r="CN7" s="1097"/>
      <c r="CO7" s="1097"/>
      <c r="CP7" s="1097"/>
      <c r="CQ7" s="1098"/>
      <c r="CR7" s="1096">
        <v>20</v>
      </c>
      <c r="CS7" s="1097"/>
      <c r="CT7" s="1097"/>
      <c r="CU7" s="1097"/>
      <c r="CV7" s="1098"/>
      <c r="CW7" s="1096" t="s">
        <v>563</v>
      </c>
      <c r="CX7" s="1097"/>
      <c r="CY7" s="1097"/>
      <c r="CZ7" s="1097"/>
      <c r="DA7" s="1098"/>
      <c r="DB7" s="1096" t="s">
        <v>563</v>
      </c>
      <c r="DC7" s="1097"/>
      <c r="DD7" s="1097"/>
      <c r="DE7" s="1097"/>
      <c r="DF7" s="1098"/>
      <c r="DG7" s="1096" t="s">
        <v>563</v>
      </c>
      <c r="DH7" s="1097"/>
      <c r="DI7" s="1097"/>
      <c r="DJ7" s="1097"/>
      <c r="DK7" s="1098"/>
      <c r="DL7" s="1096" t="s">
        <v>563</v>
      </c>
      <c r="DM7" s="1097"/>
      <c r="DN7" s="1097"/>
      <c r="DO7" s="1097"/>
      <c r="DP7" s="1098"/>
      <c r="DQ7" s="1096" t="s">
        <v>563</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7213</v>
      </c>
      <c r="R23" s="1061"/>
      <c r="S23" s="1061"/>
      <c r="T23" s="1061"/>
      <c r="U23" s="1061"/>
      <c r="V23" s="1061">
        <v>6797</v>
      </c>
      <c r="W23" s="1061"/>
      <c r="X23" s="1061"/>
      <c r="Y23" s="1061"/>
      <c r="Z23" s="1061"/>
      <c r="AA23" s="1061">
        <v>416</v>
      </c>
      <c r="AB23" s="1061"/>
      <c r="AC23" s="1061"/>
      <c r="AD23" s="1061"/>
      <c r="AE23" s="1068"/>
      <c r="AF23" s="1069">
        <v>260</v>
      </c>
      <c r="AG23" s="1061"/>
      <c r="AH23" s="1061"/>
      <c r="AI23" s="1061"/>
      <c r="AJ23" s="1070"/>
      <c r="AK23" s="1071"/>
      <c r="AL23" s="1072"/>
      <c r="AM23" s="1072"/>
      <c r="AN23" s="1072"/>
      <c r="AO23" s="1072"/>
      <c r="AP23" s="1061">
        <v>5648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863</v>
      </c>
      <c r="R28" s="1051"/>
      <c r="S28" s="1051"/>
      <c r="T28" s="1051"/>
      <c r="U28" s="1051"/>
      <c r="V28" s="1051">
        <v>836</v>
      </c>
      <c r="W28" s="1051"/>
      <c r="X28" s="1051"/>
      <c r="Y28" s="1051"/>
      <c r="Z28" s="1051"/>
      <c r="AA28" s="1051">
        <v>26</v>
      </c>
      <c r="AB28" s="1051"/>
      <c r="AC28" s="1051"/>
      <c r="AD28" s="1051"/>
      <c r="AE28" s="1052"/>
      <c r="AF28" s="1053">
        <v>26</v>
      </c>
      <c r="AG28" s="1051"/>
      <c r="AH28" s="1051"/>
      <c r="AI28" s="1051"/>
      <c r="AJ28" s="1054"/>
      <c r="AK28" s="1042">
        <v>101</v>
      </c>
      <c r="AL28" s="1043"/>
      <c r="AM28" s="1043"/>
      <c r="AN28" s="1043"/>
      <c r="AO28" s="1043"/>
      <c r="AP28" s="1043" t="s">
        <v>561</v>
      </c>
      <c r="AQ28" s="1043"/>
      <c r="AR28" s="1043"/>
      <c r="AS28" s="1043"/>
      <c r="AT28" s="1043"/>
      <c r="AU28" s="1043" t="s">
        <v>561</v>
      </c>
      <c r="AV28" s="1043"/>
      <c r="AW28" s="1043"/>
      <c r="AX28" s="1043"/>
      <c r="AY28" s="1043"/>
      <c r="AZ28" s="1044" t="s">
        <v>561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985</v>
      </c>
      <c r="R29" s="1039"/>
      <c r="S29" s="1039"/>
      <c r="T29" s="1039"/>
      <c r="U29" s="1039"/>
      <c r="V29" s="1039">
        <v>959</v>
      </c>
      <c r="W29" s="1039"/>
      <c r="X29" s="1039"/>
      <c r="Y29" s="1039"/>
      <c r="Z29" s="1039"/>
      <c r="AA29" s="1039">
        <v>26</v>
      </c>
      <c r="AB29" s="1039"/>
      <c r="AC29" s="1039"/>
      <c r="AD29" s="1039"/>
      <c r="AE29" s="1040"/>
      <c r="AF29" s="1035">
        <v>26</v>
      </c>
      <c r="AG29" s="1036"/>
      <c r="AH29" s="1036"/>
      <c r="AI29" s="1036"/>
      <c r="AJ29" s="1037"/>
      <c r="AK29" s="980">
        <v>175</v>
      </c>
      <c r="AL29" s="971"/>
      <c r="AM29" s="971"/>
      <c r="AN29" s="971"/>
      <c r="AO29" s="971"/>
      <c r="AP29" s="971" t="s">
        <v>561</v>
      </c>
      <c r="AQ29" s="971"/>
      <c r="AR29" s="971"/>
      <c r="AS29" s="971"/>
      <c r="AT29" s="971"/>
      <c r="AU29" s="971" t="s">
        <v>561</v>
      </c>
      <c r="AV29" s="971"/>
      <c r="AW29" s="971"/>
      <c r="AX29" s="971"/>
      <c r="AY29" s="971"/>
      <c r="AZ29" s="1041" t="s">
        <v>561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144</v>
      </c>
      <c r="R30" s="1039"/>
      <c r="S30" s="1039"/>
      <c r="T30" s="1039"/>
      <c r="U30" s="1039"/>
      <c r="V30" s="1039">
        <v>141</v>
      </c>
      <c r="W30" s="1039"/>
      <c r="X30" s="1039"/>
      <c r="Y30" s="1039"/>
      <c r="Z30" s="1039"/>
      <c r="AA30" s="1039">
        <v>3</v>
      </c>
      <c r="AB30" s="1039"/>
      <c r="AC30" s="1039"/>
      <c r="AD30" s="1039"/>
      <c r="AE30" s="1040"/>
      <c r="AF30" s="1035">
        <v>3</v>
      </c>
      <c r="AG30" s="1036"/>
      <c r="AH30" s="1036"/>
      <c r="AI30" s="1036"/>
      <c r="AJ30" s="1037"/>
      <c r="AK30" s="980">
        <v>40</v>
      </c>
      <c r="AL30" s="971"/>
      <c r="AM30" s="971"/>
      <c r="AN30" s="971"/>
      <c r="AO30" s="971"/>
      <c r="AP30" s="971" t="s">
        <v>561</v>
      </c>
      <c r="AQ30" s="971"/>
      <c r="AR30" s="971"/>
      <c r="AS30" s="971"/>
      <c r="AT30" s="971"/>
      <c r="AU30" s="971" t="s">
        <v>561</v>
      </c>
      <c r="AV30" s="971"/>
      <c r="AW30" s="971"/>
      <c r="AX30" s="971"/>
      <c r="AY30" s="971"/>
      <c r="AZ30" s="1041" t="s">
        <v>561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3</v>
      </c>
      <c r="R31" s="1039"/>
      <c r="S31" s="1039"/>
      <c r="T31" s="1039"/>
      <c r="U31" s="1039"/>
      <c r="V31" s="1039">
        <v>3</v>
      </c>
      <c r="W31" s="1039"/>
      <c r="X31" s="1039"/>
      <c r="Y31" s="1039"/>
      <c r="Z31" s="1039"/>
      <c r="AA31" s="1039">
        <v>0</v>
      </c>
      <c r="AB31" s="1039"/>
      <c r="AC31" s="1039"/>
      <c r="AD31" s="1039"/>
      <c r="AE31" s="1040"/>
      <c r="AF31" s="1035">
        <v>0</v>
      </c>
      <c r="AG31" s="1036"/>
      <c r="AH31" s="1036"/>
      <c r="AI31" s="1036"/>
      <c r="AJ31" s="1037"/>
      <c r="AK31" s="980" t="s">
        <v>561</v>
      </c>
      <c r="AL31" s="971"/>
      <c r="AM31" s="971"/>
      <c r="AN31" s="971"/>
      <c r="AO31" s="971"/>
      <c r="AP31" s="971" t="s">
        <v>561</v>
      </c>
      <c r="AQ31" s="971"/>
      <c r="AR31" s="971"/>
      <c r="AS31" s="971"/>
      <c r="AT31" s="971"/>
      <c r="AU31" s="971" t="s">
        <v>561</v>
      </c>
      <c r="AV31" s="971"/>
      <c r="AW31" s="971"/>
      <c r="AX31" s="971"/>
      <c r="AY31" s="971"/>
      <c r="AZ31" s="1041" t="s">
        <v>561</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225</v>
      </c>
      <c r="R32" s="1039"/>
      <c r="S32" s="1039"/>
      <c r="T32" s="1039"/>
      <c r="U32" s="1039"/>
      <c r="V32" s="1039">
        <v>224</v>
      </c>
      <c r="W32" s="1039"/>
      <c r="X32" s="1039"/>
      <c r="Y32" s="1039"/>
      <c r="Z32" s="1039"/>
      <c r="AA32" s="1039">
        <v>1</v>
      </c>
      <c r="AB32" s="1039"/>
      <c r="AC32" s="1039"/>
      <c r="AD32" s="1039"/>
      <c r="AE32" s="1040"/>
      <c r="AF32" s="1035">
        <v>271</v>
      </c>
      <c r="AG32" s="1036"/>
      <c r="AH32" s="1036"/>
      <c r="AI32" s="1036"/>
      <c r="AJ32" s="1037"/>
      <c r="AK32" s="980">
        <v>28</v>
      </c>
      <c r="AL32" s="971"/>
      <c r="AM32" s="971"/>
      <c r="AN32" s="971"/>
      <c r="AO32" s="971"/>
      <c r="AP32" s="971">
        <v>833</v>
      </c>
      <c r="AQ32" s="971"/>
      <c r="AR32" s="971"/>
      <c r="AS32" s="971"/>
      <c r="AT32" s="971"/>
      <c r="AU32" s="971">
        <v>129</v>
      </c>
      <c r="AV32" s="971"/>
      <c r="AW32" s="971"/>
      <c r="AX32" s="971"/>
      <c r="AY32" s="971"/>
      <c r="AZ32" s="1041" t="s">
        <v>561</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369</v>
      </c>
      <c r="R33" s="1039"/>
      <c r="S33" s="1039"/>
      <c r="T33" s="1039"/>
      <c r="U33" s="1039"/>
      <c r="V33" s="1039">
        <v>308</v>
      </c>
      <c r="W33" s="1039"/>
      <c r="X33" s="1039"/>
      <c r="Y33" s="1039"/>
      <c r="Z33" s="1039"/>
      <c r="AA33" s="1039">
        <v>62</v>
      </c>
      <c r="AB33" s="1039"/>
      <c r="AC33" s="1039"/>
      <c r="AD33" s="1039"/>
      <c r="AE33" s="1040"/>
      <c r="AF33" s="1035">
        <v>20</v>
      </c>
      <c r="AG33" s="1036"/>
      <c r="AH33" s="1036"/>
      <c r="AI33" s="1036"/>
      <c r="AJ33" s="1037"/>
      <c r="AK33" s="980">
        <v>240</v>
      </c>
      <c r="AL33" s="971"/>
      <c r="AM33" s="971"/>
      <c r="AN33" s="971"/>
      <c r="AO33" s="971"/>
      <c r="AP33" s="971">
        <v>1097</v>
      </c>
      <c r="AQ33" s="971"/>
      <c r="AR33" s="971"/>
      <c r="AS33" s="971"/>
      <c r="AT33" s="971"/>
      <c r="AU33" s="971">
        <v>1031</v>
      </c>
      <c r="AV33" s="971"/>
      <c r="AW33" s="971"/>
      <c r="AX33" s="971"/>
      <c r="AY33" s="971"/>
      <c r="AZ33" s="1041" t="s">
        <v>561</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158</v>
      </c>
      <c r="R34" s="1039"/>
      <c r="S34" s="1039"/>
      <c r="T34" s="1039"/>
      <c r="U34" s="1039"/>
      <c r="V34" s="1039">
        <v>157</v>
      </c>
      <c r="W34" s="1039"/>
      <c r="X34" s="1039"/>
      <c r="Y34" s="1039"/>
      <c r="Z34" s="1039"/>
      <c r="AA34" s="1039">
        <v>1</v>
      </c>
      <c r="AB34" s="1039"/>
      <c r="AC34" s="1039"/>
      <c r="AD34" s="1039"/>
      <c r="AE34" s="1040"/>
      <c r="AF34" s="1035" t="s">
        <v>122</v>
      </c>
      <c r="AG34" s="1036"/>
      <c r="AH34" s="1036"/>
      <c r="AI34" s="1036"/>
      <c r="AJ34" s="1037"/>
      <c r="AK34" s="980">
        <v>16</v>
      </c>
      <c r="AL34" s="971"/>
      <c r="AM34" s="971"/>
      <c r="AN34" s="971"/>
      <c r="AO34" s="971"/>
      <c r="AP34" s="971">
        <v>157</v>
      </c>
      <c r="AQ34" s="971"/>
      <c r="AR34" s="971"/>
      <c r="AS34" s="971"/>
      <c r="AT34" s="971"/>
      <c r="AU34" s="971">
        <v>139</v>
      </c>
      <c r="AV34" s="971"/>
      <c r="AW34" s="971"/>
      <c r="AX34" s="971"/>
      <c r="AY34" s="971"/>
      <c r="AZ34" s="1041" t="s">
        <v>561</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347</v>
      </c>
      <c r="AG63" s="959"/>
      <c r="AH63" s="959"/>
      <c r="AI63" s="959"/>
      <c r="AJ63" s="1022"/>
      <c r="AK63" s="1023"/>
      <c r="AL63" s="963"/>
      <c r="AM63" s="963"/>
      <c r="AN63" s="963"/>
      <c r="AO63" s="963"/>
      <c r="AP63" s="959">
        <v>2087</v>
      </c>
      <c r="AQ63" s="959"/>
      <c r="AR63" s="959"/>
      <c r="AS63" s="959"/>
      <c r="AT63" s="959"/>
      <c r="AU63" s="959">
        <v>1299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2809</v>
      </c>
      <c r="R68" s="982"/>
      <c r="S68" s="982"/>
      <c r="T68" s="982"/>
      <c r="U68" s="982"/>
      <c r="V68" s="982">
        <v>2773</v>
      </c>
      <c r="W68" s="982"/>
      <c r="X68" s="982"/>
      <c r="Y68" s="982"/>
      <c r="Z68" s="982"/>
      <c r="AA68" s="982">
        <v>36</v>
      </c>
      <c r="AB68" s="982"/>
      <c r="AC68" s="982"/>
      <c r="AD68" s="982"/>
      <c r="AE68" s="982"/>
      <c r="AF68" s="982">
        <v>36</v>
      </c>
      <c r="AG68" s="982"/>
      <c r="AH68" s="982"/>
      <c r="AI68" s="982"/>
      <c r="AJ68" s="982"/>
      <c r="AK68" s="982">
        <v>157</v>
      </c>
      <c r="AL68" s="982"/>
      <c r="AM68" s="982"/>
      <c r="AN68" s="982"/>
      <c r="AO68" s="982"/>
      <c r="AP68" s="982">
        <v>1022</v>
      </c>
      <c r="AQ68" s="982"/>
      <c r="AR68" s="982"/>
      <c r="AS68" s="982"/>
      <c r="AT68" s="982"/>
      <c r="AU68" s="982">
        <v>31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556</v>
      </c>
      <c r="C69" s="975"/>
      <c r="D69" s="975"/>
      <c r="E69" s="975"/>
      <c r="F69" s="975"/>
      <c r="G69" s="975"/>
      <c r="H69" s="975"/>
      <c r="I69" s="975"/>
      <c r="J69" s="975"/>
      <c r="K69" s="975"/>
      <c r="L69" s="975"/>
      <c r="M69" s="975"/>
      <c r="N69" s="975"/>
      <c r="O69" s="975"/>
      <c r="P69" s="976"/>
      <c r="Q69" s="977">
        <v>1046</v>
      </c>
      <c r="R69" s="971"/>
      <c r="S69" s="971"/>
      <c r="T69" s="971"/>
      <c r="U69" s="971"/>
      <c r="V69" s="971">
        <v>1043</v>
      </c>
      <c r="W69" s="971"/>
      <c r="X69" s="971"/>
      <c r="Y69" s="971"/>
      <c r="Z69" s="971"/>
      <c r="AA69" s="971">
        <v>3</v>
      </c>
      <c r="AB69" s="971"/>
      <c r="AC69" s="971"/>
      <c r="AD69" s="971"/>
      <c r="AE69" s="971"/>
      <c r="AF69" s="971">
        <v>3</v>
      </c>
      <c r="AG69" s="971"/>
      <c r="AH69" s="971"/>
      <c r="AI69" s="971"/>
      <c r="AJ69" s="971"/>
      <c r="AK69" s="971" t="s">
        <v>561</v>
      </c>
      <c r="AL69" s="971"/>
      <c r="AM69" s="971"/>
      <c r="AN69" s="971"/>
      <c r="AO69" s="971"/>
      <c r="AP69" s="971" t="s">
        <v>561</v>
      </c>
      <c r="AQ69" s="971"/>
      <c r="AR69" s="971"/>
      <c r="AS69" s="971"/>
      <c r="AT69" s="971"/>
      <c r="AU69" s="971" t="s">
        <v>561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557</v>
      </c>
      <c r="C70" s="975"/>
      <c r="D70" s="975"/>
      <c r="E70" s="975"/>
      <c r="F70" s="975"/>
      <c r="G70" s="975"/>
      <c r="H70" s="975"/>
      <c r="I70" s="975"/>
      <c r="J70" s="975"/>
      <c r="K70" s="975"/>
      <c r="L70" s="975"/>
      <c r="M70" s="975"/>
      <c r="N70" s="975"/>
      <c r="O70" s="975"/>
      <c r="P70" s="976"/>
      <c r="Q70" s="977">
        <v>127</v>
      </c>
      <c r="R70" s="971"/>
      <c r="S70" s="971"/>
      <c r="T70" s="971"/>
      <c r="U70" s="971"/>
      <c r="V70" s="971">
        <v>112</v>
      </c>
      <c r="W70" s="971"/>
      <c r="X70" s="971"/>
      <c r="Y70" s="971"/>
      <c r="Z70" s="971"/>
      <c r="AA70" s="971">
        <v>15</v>
      </c>
      <c r="AB70" s="971"/>
      <c r="AC70" s="971"/>
      <c r="AD70" s="971"/>
      <c r="AE70" s="971"/>
      <c r="AF70" s="971">
        <v>15</v>
      </c>
      <c r="AG70" s="971"/>
      <c r="AH70" s="971"/>
      <c r="AI70" s="971"/>
      <c r="AJ70" s="971"/>
      <c r="AK70" s="971">
        <v>48</v>
      </c>
      <c r="AL70" s="971"/>
      <c r="AM70" s="971"/>
      <c r="AN70" s="971"/>
      <c r="AO70" s="971"/>
      <c r="AP70" s="971" t="s">
        <v>561</v>
      </c>
      <c r="AQ70" s="971"/>
      <c r="AR70" s="971"/>
      <c r="AS70" s="971"/>
      <c r="AT70" s="971"/>
      <c r="AU70" s="971" t="s">
        <v>561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558</v>
      </c>
      <c r="C71" s="975"/>
      <c r="D71" s="975"/>
      <c r="E71" s="975"/>
      <c r="F71" s="975"/>
      <c r="G71" s="975"/>
      <c r="H71" s="975"/>
      <c r="I71" s="975"/>
      <c r="J71" s="975"/>
      <c r="K71" s="975"/>
      <c r="L71" s="975"/>
      <c r="M71" s="975"/>
      <c r="N71" s="975"/>
      <c r="O71" s="975"/>
      <c r="P71" s="976"/>
      <c r="Q71" s="977">
        <v>6413</v>
      </c>
      <c r="R71" s="971"/>
      <c r="S71" s="971"/>
      <c r="T71" s="971"/>
      <c r="U71" s="971"/>
      <c r="V71" s="971">
        <v>6154</v>
      </c>
      <c r="W71" s="971"/>
      <c r="X71" s="971"/>
      <c r="Y71" s="971"/>
      <c r="Z71" s="971"/>
      <c r="AA71" s="971">
        <v>259</v>
      </c>
      <c r="AB71" s="971"/>
      <c r="AC71" s="971"/>
      <c r="AD71" s="971"/>
      <c r="AE71" s="971"/>
      <c r="AF71" s="971">
        <v>259</v>
      </c>
      <c r="AG71" s="971"/>
      <c r="AH71" s="971"/>
      <c r="AI71" s="971"/>
      <c r="AJ71" s="971"/>
      <c r="AK71" s="971" t="s">
        <v>561</v>
      </c>
      <c r="AL71" s="971"/>
      <c r="AM71" s="971"/>
      <c r="AN71" s="971"/>
      <c r="AO71" s="971"/>
      <c r="AP71" s="971" t="s">
        <v>561</v>
      </c>
      <c r="AQ71" s="971"/>
      <c r="AR71" s="971"/>
      <c r="AS71" s="971"/>
      <c r="AT71" s="971"/>
      <c r="AU71" s="971" t="s">
        <v>561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559</v>
      </c>
      <c r="C72" s="975"/>
      <c r="D72" s="975"/>
      <c r="E72" s="975"/>
      <c r="F72" s="975"/>
      <c r="G72" s="975"/>
      <c r="H72" s="975"/>
      <c r="I72" s="975"/>
      <c r="J72" s="975"/>
      <c r="K72" s="975"/>
      <c r="L72" s="975"/>
      <c r="M72" s="975"/>
      <c r="N72" s="975"/>
      <c r="O72" s="975"/>
      <c r="P72" s="976"/>
      <c r="Q72" s="977">
        <v>335</v>
      </c>
      <c r="R72" s="971"/>
      <c r="S72" s="971"/>
      <c r="T72" s="971"/>
      <c r="U72" s="971"/>
      <c r="V72" s="971">
        <v>181</v>
      </c>
      <c r="W72" s="971"/>
      <c r="X72" s="971"/>
      <c r="Y72" s="971"/>
      <c r="Z72" s="971"/>
      <c r="AA72" s="971">
        <v>154</v>
      </c>
      <c r="AB72" s="971"/>
      <c r="AC72" s="971"/>
      <c r="AD72" s="971"/>
      <c r="AE72" s="971"/>
      <c r="AF72" s="971">
        <v>154</v>
      </c>
      <c r="AG72" s="971"/>
      <c r="AH72" s="971"/>
      <c r="AI72" s="971"/>
      <c r="AJ72" s="971"/>
      <c r="AK72" s="971">
        <v>162</v>
      </c>
      <c r="AL72" s="971"/>
      <c r="AM72" s="971"/>
      <c r="AN72" s="971"/>
      <c r="AO72" s="971"/>
      <c r="AP72" s="971" t="s">
        <v>561</v>
      </c>
      <c r="AQ72" s="971"/>
      <c r="AR72" s="971"/>
      <c r="AS72" s="971"/>
      <c r="AT72" s="971"/>
      <c r="AU72" s="971" t="s">
        <v>561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560</v>
      </c>
      <c r="C73" s="975"/>
      <c r="D73" s="975"/>
      <c r="E73" s="975"/>
      <c r="F73" s="975"/>
      <c r="G73" s="975"/>
      <c r="H73" s="975"/>
      <c r="I73" s="975"/>
      <c r="J73" s="975"/>
      <c r="K73" s="975"/>
      <c r="L73" s="975"/>
      <c r="M73" s="975"/>
      <c r="N73" s="975"/>
      <c r="O73" s="975"/>
      <c r="P73" s="976"/>
      <c r="Q73" s="977">
        <v>166278</v>
      </c>
      <c r="R73" s="971"/>
      <c r="S73" s="971"/>
      <c r="T73" s="971"/>
      <c r="U73" s="971"/>
      <c r="V73" s="971">
        <v>162373</v>
      </c>
      <c r="W73" s="971"/>
      <c r="X73" s="971"/>
      <c r="Y73" s="971"/>
      <c r="Z73" s="971"/>
      <c r="AA73" s="971">
        <v>3905</v>
      </c>
      <c r="AB73" s="971"/>
      <c r="AC73" s="971"/>
      <c r="AD73" s="971"/>
      <c r="AE73" s="971"/>
      <c r="AF73" s="971">
        <v>3905</v>
      </c>
      <c r="AG73" s="971"/>
      <c r="AH73" s="971"/>
      <c r="AI73" s="971"/>
      <c r="AJ73" s="971"/>
      <c r="AK73" s="971">
        <v>1502</v>
      </c>
      <c r="AL73" s="971"/>
      <c r="AM73" s="971"/>
      <c r="AN73" s="971"/>
      <c r="AO73" s="971"/>
      <c r="AP73" s="971" t="s">
        <v>561</v>
      </c>
      <c r="AQ73" s="971"/>
      <c r="AR73" s="971"/>
      <c r="AS73" s="971"/>
      <c r="AT73" s="971"/>
      <c r="AU73" s="971" t="s">
        <v>561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4372</v>
      </c>
      <c r="AG88" s="959"/>
      <c r="AH88" s="959"/>
      <c r="AI88" s="959"/>
      <c r="AJ88" s="959"/>
      <c r="AK88" s="963"/>
      <c r="AL88" s="963"/>
      <c r="AM88" s="963"/>
      <c r="AN88" s="963"/>
      <c r="AO88" s="963"/>
      <c r="AP88" s="959">
        <v>1022</v>
      </c>
      <c r="AQ88" s="959"/>
      <c r="AR88" s="959"/>
      <c r="AS88" s="959"/>
      <c r="AT88" s="959"/>
      <c r="AU88" s="959">
        <v>31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20</v>
      </c>
      <c r="CS102" s="953"/>
      <c r="CT102" s="953"/>
      <c r="CU102" s="953"/>
      <c r="CV102" s="954"/>
      <c r="CW102" s="952" t="s">
        <v>563</v>
      </c>
      <c r="CX102" s="953"/>
      <c r="CY102" s="953"/>
      <c r="CZ102" s="953"/>
      <c r="DA102" s="954"/>
      <c r="DB102" s="952" t="s">
        <v>563</v>
      </c>
      <c r="DC102" s="953"/>
      <c r="DD102" s="953"/>
      <c r="DE102" s="953"/>
      <c r="DF102" s="954"/>
      <c r="DG102" s="952" t="s">
        <v>563</v>
      </c>
      <c r="DH102" s="953"/>
      <c r="DI102" s="953"/>
      <c r="DJ102" s="953"/>
      <c r="DK102" s="954"/>
      <c r="DL102" s="952" t="s">
        <v>563</v>
      </c>
      <c r="DM102" s="953"/>
      <c r="DN102" s="953"/>
      <c r="DO102" s="953"/>
      <c r="DP102" s="954"/>
      <c r="DQ102" s="952" t="s">
        <v>563</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658904</v>
      </c>
      <c r="AB110" s="889"/>
      <c r="AC110" s="889"/>
      <c r="AD110" s="889"/>
      <c r="AE110" s="890"/>
      <c r="AF110" s="891">
        <v>634816</v>
      </c>
      <c r="AG110" s="889"/>
      <c r="AH110" s="889"/>
      <c r="AI110" s="889"/>
      <c r="AJ110" s="890"/>
      <c r="AK110" s="891">
        <v>655125</v>
      </c>
      <c r="AL110" s="889"/>
      <c r="AM110" s="889"/>
      <c r="AN110" s="889"/>
      <c r="AO110" s="890"/>
      <c r="AP110" s="892">
        <v>21.4</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5348823</v>
      </c>
      <c r="BR110" s="842"/>
      <c r="BS110" s="842"/>
      <c r="BT110" s="842"/>
      <c r="BU110" s="842"/>
      <c r="BV110" s="842">
        <v>5527523</v>
      </c>
      <c r="BW110" s="842"/>
      <c r="BX110" s="842"/>
      <c r="BY110" s="842"/>
      <c r="BZ110" s="842"/>
      <c r="CA110" s="842">
        <v>5647685</v>
      </c>
      <c r="CB110" s="842"/>
      <c r="CC110" s="842"/>
      <c r="CD110" s="842"/>
      <c r="CE110" s="842"/>
      <c r="CF110" s="866">
        <v>184.7</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1439888</v>
      </c>
      <c r="BR112" s="817"/>
      <c r="BS112" s="817"/>
      <c r="BT112" s="817"/>
      <c r="BU112" s="817"/>
      <c r="BV112" s="817">
        <v>1369782</v>
      </c>
      <c r="BW112" s="817"/>
      <c r="BX112" s="817"/>
      <c r="BY112" s="817"/>
      <c r="BZ112" s="817"/>
      <c r="CA112" s="817">
        <v>1299048</v>
      </c>
      <c r="CB112" s="817"/>
      <c r="CC112" s="817"/>
      <c r="CD112" s="817"/>
      <c r="CE112" s="817"/>
      <c r="CF112" s="875">
        <v>42.5</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189175</v>
      </c>
      <c r="AB113" s="919"/>
      <c r="AC113" s="919"/>
      <c r="AD113" s="919"/>
      <c r="AE113" s="920"/>
      <c r="AF113" s="921">
        <v>186177</v>
      </c>
      <c r="AG113" s="919"/>
      <c r="AH113" s="919"/>
      <c r="AI113" s="919"/>
      <c r="AJ113" s="920"/>
      <c r="AK113" s="921">
        <v>159634</v>
      </c>
      <c r="AL113" s="919"/>
      <c r="AM113" s="919"/>
      <c r="AN113" s="919"/>
      <c r="AO113" s="920"/>
      <c r="AP113" s="922">
        <v>5.2</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76356</v>
      </c>
      <c r="BR113" s="817"/>
      <c r="BS113" s="817"/>
      <c r="BT113" s="817"/>
      <c r="BU113" s="817"/>
      <c r="BV113" s="817">
        <v>54675</v>
      </c>
      <c r="BW113" s="817"/>
      <c r="BX113" s="817"/>
      <c r="BY113" s="817"/>
      <c r="BZ113" s="817"/>
      <c r="CA113" s="817">
        <v>31408</v>
      </c>
      <c r="CB113" s="817"/>
      <c r="CC113" s="817"/>
      <c r="CD113" s="817"/>
      <c r="CE113" s="817"/>
      <c r="CF113" s="875">
        <v>1</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25897</v>
      </c>
      <c r="AB114" s="780"/>
      <c r="AC114" s="780"/>
      <c r="AD114" s="780"/>
      <c r="AE114" s="781"/>
      <c r="AF114" s="782">
        <v>25150</v>
      </c>
      <c r="AG114" s="780"/>
      <c r="AH114" s="780"/>
      <c r="AI114" s="780"/>
      <c r="AJ114" s="781"/>
      <c r="AK114" s="782">
        <v>25120</v>
      </c>
      <c r="AL114" s="780"/>
      <c r="AM114" s="780"/>
      <c r="AN114" s="780"/>
      <c r="AO114" s="781"/>
      <c r="AP114" s="824">
        <v>0.8</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757378</v>
      </c>
      <c r="BR114" s="817"/>
      <c r="BS114" s="817"/>
      <c r="BT114" s="817"/>
      <c r="BU114" s="817"/>
      <c r="BV114" s="817">
        <v>766733</v>
      </c>
      <c r="BW114" s="817"/>
      <c r="BX114" s="817"/>
      <c r="BY114" s="817"/>
      <c r="BZ114" s="817"/>
      <c r="CA114" s="817">
        <v>733703</v>
      </c>
      <c r="CB114" s="817"/>
      <c r="CC114" s="817"/>
      <c r="CD114" s="817"/>
      <c r="CE114" s="817"/>
      <c r="CF114" s="875">
        <v>24</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154</v>
      </c>
      <c r="AG116" s="780"/>
      <c r="AH116" s="780"/>
      <c r="AI116" s="780"/>
      <c r="AJ116" s="781"/>
      <c r="AK116" s="782">
        <v>114</v>
      </c>
      <c r="AL116" s="780"/>
      <c r="AM116" s="780"/>
      <c r="AN116" s="780"/>
      <c r="AO116" s="781"/>
      <c r="AP116" s="824">
        <v>0</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873976</v>
      </c>
      <c r="AB117" s="903"/>
      <c r="AC117" s="903"/>
      <c r="AD117" s="903"/>
      <c r="AE117" s="904"/>
      <c r="AF117" s="905">
        <v>846297</v>
      </c>
      <c r="AG117" s="903"/>
      <c r="AH117" s="903"/>
      <c r="AI117" s="903"/>
      <c r="AJ117" s="904"/>
      <c r="AK117" s="905">
        <v>839993</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7622445</v>
      </c>
      <c r="BR119" s="845"/>
      <c r="BS119" s="845"/>
      <c r="BT119" s="845"/>
      <c r="BU119" s="845"/>
      <c r="BV119" s="845">
        <v>7718713</v>
      </c>
      <c r="BW119" s="845"/>
      <c r="BX119" s="845"/>
      <c r="BY119" s="845"/>
      <c r="BZ119" s="845"/>
      <c r="CA119" s="845">
        <v>7711844</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2966804</v>
      </c>
      <c r="BR120" s="842"/>
      <c r="BS120" s="842"/>
      <c r="BT120" s="842"/>
      <c r="BU120" s="842"/>
      <c r="BV120" s="842">
        <v>3059407</v>
      </c>
      <c r="BW120" s="842"/>
      <c r="BX120" s="842"/>
      <c r="BY120" s="842"/>
      <c r="BZ120" s="842"/>
      <c r="CA120" s="842">
        <v>2818724</v>
      </c>
      <c r="CB120" s="842"/>
      <c r="CC120" s="842"/>
      <c r="CD120" s="842"/>
      <c r="CE120" s="842"/>
      <c r="CF120" s="866">
        <v>92.2</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1030934</v>
      </c>
      <c r="DR120" s="842"/>
      <c r="DS120" s="842"/>
      <c r="DT120" s="842"/>
      <c r="DU120" s="842"/>
      <c r="DV120" s="843">
        <v>33.700000000000003</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213002</v>
      </c>
      <c r="BR121" s="817"/>
      <c r="BS121" s="817"/>
      <c r="BT121" s="817"/>
      <c r="BU121" s="817"/>
      <c r="BV121" s="817">
        <v>191839</v>
      </c>
      <c r="BW121" s="817"/>
      <c r="BX121" s="817"/>
      <c r="BY121" s="817"/>
      <c r="BZ121" s="817"/>
      <c r="CA121" s="817">
        <v>178550</v>
      </c>
      <c r="CB121" s="817"/>
      <c r="CC121" s="817"/>
      <c r="CD121" s="817"/>
      <c r="CE121" s="817"/>
      <c r="CF121" s="875">
        <v>5.8</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v>46242</v>
      </c>
      <c r="DM121" s="817"/>
      <c r="DN121" s="817"/>
      <c r="DO121" s="817"/>
      <c r="DP121" s="817"/>
      <c r="DQ121" s="817">
        <v>139012</v>
      </c>
      <c r="DR121" s="817"/>
      <c r="DS121" s="817"/>
      <c r="DT121" s="817"/>
      <c r="DU121" s="817"/>
      <c r="DV121" s="794">
        <v>4.5</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4899529</v>
      </c>
      <c r="BR122" s="845"/>
      <c r="BS122" s="845"/>
      <c r="BT122" s="845"/>
      <c r="BU122" s="845"/>
      <c r="BV122" s="845">
        <v>4937192</v>
      </c>
      <c r="BW122" s="845"/>
      <c r="BX122" s="845"/>
      <c r="BY122" s="845"/>
      <c r="BZ122" s="845"/>
      <c r="CA122" s="845">
        <v>4935283</v>
      </c>
      <c r="CB122" s="845"/>
      <c r="CC122" s="845"/>
      <c r="CD122" s="845"/>
      <c r="CE122" s="845"/>
      <c r="CF122" s="846">
        <v>161.4</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96451</v>
      </c>
      <c r="DH122" s="817"/>
      <c r="DI122" s="817"/>
      <c r="DJ122" s="817"/>
      <c r="DK122" s="817"/>
      <c r="DL122" s="817">
        <v>115297</v>
      </c>
      <c r="DM122" s="817"/>
      <c r="DN122" s="817"/>
      <c r="DO122" s="817"/>
      <c r="DP122" s="817"/>
      <c r="DQ122" s="817">
        <v>129102</v>
      </c>
      <c r="DR122" s="817"/>
      <c r="DS122" s="817"/>
      <c r="DT122" s="817"/>
      <c r="DU122" s="817"/>
      <c r="DV122" s="794">
        <v>4.2</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452</v>
      </c>
      <c r="BP123" s="878"/>
      <c r="BQ123" s="832">
        <v>8079335</v>
      </c>
      <c r="BR123" s="833"/>
      <c r="BS123" s="833"/>
      <c r="BT123" s="833"/>
      <c r="BU123" s="833"/>
      <c r="BV123" s="833">
        <v>8188438</v>
      </c>
      <c r="BW123" s="833"/>
      <c r="BX123" s="833"/>
      <c r="BY123" s="833"/>
      <c r="BZ123" s="833"/>
      <c r="CA123" s="833">
        <v>7932557</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1343437</v>
      </c>
      <c r="DH124" s="764"/>
      <c r="DI124" s="764"/>
      <c r="DJ124" s="764"/>
      <c r="DK124" s="765"/>
      <c r="DL124" s="766">
        <v>1208243</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19980</v>
      </c>
      <c r="AB128" s="801"/>
      <c r="AC128" s="801"/>
      <c r="AD128" s="801"/>
      <c r="AE128" s="802"/>
      <c r="AF128" s="803">
        <v>23317</v>
      </c>
      <c r="AG128" s="801"/>
      <c r="AH128" s="801"/>
      <c r="AI128" s="801"/>
      <c r="AJ128" s="802"/>
      <c r="AK128" s="803">
        <v>21279</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3513928</v>
      </c>
      <c r="AB129" s="780"/>
      <c r="AC129" s="780"/>
      <c r="AD129" s="780"/>
      <c r="AE129" s="781"/>
      <c r="AF129" s="782">
        <v>3515111</v>
      </c>
      <c r="AG129" s="780"/>
      <c r="AH129" s="780"/>
      <c r="AI129" s="780"/>
      <c r="AJ129" s="781"/>
      <c r="AK129" s="782">
        <v>3620514</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590815</v>
      </c>
      <c r="AB130" s="780"/>
      <c r="AC130" s="780"/>
      <c r="AD130" s="780"/>
      <c r="AE130" s="781"/>
      <c r="AF130" s="782">
        <v>557759</v>
      </c>
      <c r="AG130" s="780"/>
      <c r="AH130" s="780"/>
      <c r="AI130" s="780"/>
      <c r="AJ130" s="781"/>
      <c r="AK130" s="782">
        <v>562796</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8.6999999999999993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2923113</v>
      </c>
      <c r="AB131" s="764"/>
      <c r="AC131" s="764"/>
      <c r="AD131" s="764"/>
      <c r="AE131" s="765"/>
      <c r="AF131" s="766">
        <v>2957352</v>
      </c>
      <c r="AG131" s="764"/>
      <c r="AH131" s="764"/>
      <c r="AI131" s="764"/>
      <c r="AJ131" s="765"/>
      <c r="AK131" s="766">
        <v>3057718</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9.0034494049999996</v>
      </c>
      <c r="AB132" s="745"/>
      <c r="AC132" s="745"/>
      <c r="AD132" s="745"/>
      <c r="AE132" s="746"/>
      <c r="AF132" s="747">
        <v>8.9681918150000008</v>
      </c>
      <c r="AG132" s="745"/>
      <c r="AH132" s="745"/>
      <c r="AI132" s="745"/>
      <c r="AJ132" s="746"/>
      <c r="AK132" s="747">
        <v>8.3695749579999994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8.4</v>
      </c>
      <c r="AB133" s="724"/>
      <c r="AC133" s="724"/>
      <c r="AD133" s="724"/>
      <c r="AE133" s="725"/>
      <c r="AF133" s="723">
        <v>8.6</v>
      </c>
      <c r="AG133" s="724"/>
      <c r="AH133" s="724"/>
      <c r="AI133" s="724"/>
      <c r="AJ133" s="725"/>
      <c r="AK133" s="723">
        <v>8.6999999999999993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K/usS0CUkKgciI3HzT5Q3ba1BdKdb1gjqCTqSWiJ+hNzBovr3LvPiPjcFP1D65T9+YXanq2UfugfJe+VcGdcw==" saltValue="JJOqL6Kyj2Sjj600u65x9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AoysG2EIV4oNQFuux07RPrAN78xagnXd9YmhYVk/dS7hvjUgH2Z2oCMjQEICbtsJNsctFzPdRNMlEigAl+GtA==" saltValue="FbqIPOlAMujokPN5n6B9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yvhprYSU8Yw0SMWuuUrwUM+FvjrbZjd7t6fVbIKvIIHZMo0HiD9oT97aQOs+QhBc4UsvqPFp02btH8eJoJWEQ==" saltValue="ggQqZK/51U3KXwSUQIv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980368</v>
      </c>
      <c r="AP9" s="269">
        <v>138823</v>
      </c>
      <c r="AQ9" s="270">
        <v>154424</v>
      </c>
      <c r="AR9" s="271">
        <v>-10.1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177442</v>
      </c>
      <c r="AP10" s="272">
        <v>25126</v>
      </c>
      <c r="AQ10" s="273">
        <v>18194</v>
      </c>
      <c r="AR10" s="274">
        <v>38.1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360</v>
      </c>
      <c r="AP11" s="272">
        <v>51</v>
      </c>
      <c r="AQ11" s="273">
        <v>1285</v>
      </c>
      <c r="AR11" s="274">
        <v>-96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t="s">
        <v>490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65493</v>
      </c>
      <c r="AP13" s="272">
        <v>9274</v>
      </c>
      <c r="AQ13" s="273">
        <v>5735</v>
      </c>
      <c r="AR13" s="274">
        <v>61.7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41872</v>
      </c>
      <c r="AP14" s="272">
        <v>5929</v>
      </c>
      <c r="AQ14" s="273">
        <v>2950</v>
      </c>
      <c r="AR14" s="274">
        <v>101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-69742</v>
      </c>
      <c r="AP15" s="272">
        <v>-9876</v>
      </c>
      <c r="AQ15" s="273">
        <v>-9110</v>
      </c>
      <c r="AR15" s="274">
        <v>8.4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1195793</v>
      </c>
      <c r="AP16" s="272">
        <v>169328</v>
      </c>
      <c r="AQ16" s="273">
        <v>173477</v>
      </c>
      <c r="AR16" s="274">
        <v>-2.4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13.74</v>
      </c>
      <c r="AP21" s="286">
        <v>14.28</v>
      </c>
      <c r="AQ21" s="287">
        <v>-0.54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95.6</v>
      </c>
      <c r="AP22" s="291">
        <v>96</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655125</v>
      </c>
      <c r="AP32" s="300">
        <v>92768</v>
      </c>
      <c r="AQ32" s="301">
        <v>83140</v>
      </c>
      <c r="AR32" s="302">
        <v>11.6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159634</v>
      </c>
      <c r="AP35" s="300">
        <v>22605</v>
      </c>
      <c r="AQ35" s="301">
        <v>26106</v>
      </c>
      <c r="AR35" s="302">
        <v>-13.4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25120</v>
      </c>
      <c r="AP36" s="300">
        <v>3557</v>
      </c>
      <c r="AQ36" s="301">
        <v>4689</v>
      </c>
      <c r="AR36" s="302">
        <v>-24.1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490</v>
      </c>
      <c r="AP37" s="300" t="s">
        <v>490</v>
      </c>
      <c r="AQ37" s="301">
        <v>554</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v>114</v>
      </c>
      <c r="AP38" s="303">
        <v>16</v>
      </c>
      <c r="AQ38" s="304">
        <v>7</v>
      </c>
      <c r="AR38" s="292">
        <v>128.6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-21279</v>
      </c>
      <c r="AP39" s="300">
        <v>-3013</v>
      </c>
      <c r="AQ39" s="301">
        <v>-2038</v>
      </c>
      <c r="AR39" s="302">
        <v>47.8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-562796</v>
      </c>
      <c r="AP40" s="300">
        <v>-79694</v>
      </c>
      <c r="AQ40" s="301">
        <v>-74354</v>
      </c>
      <c r="AR40" s="302">
        <v>7.2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255918</v>
      </c>
      <c r="AP41" s="300">
        <v>36239</v>
      </c>
      <c r="AQ41" s="301">
        <v>38106</v>
      </c>
      <c r="AR41" s="302">
        <v>-4.9000000000000004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543458</v>
      </c>
      <c r="AN51" s="322">
        <v>69540</v>
      </c>
      <c r="AO51" s="323">
        <v>-24.9</v>
      </c>
      <c r="AP51" s="324">
        <v>126525</v>
      </c>
      <c r="AQ51" s="325">
        <v>0.2</v>
      </c>
      <c r="AR51" s="326">
        <v>-25.1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284577</v>
      </c>
      <c r="AN52" s="330">
        <v>36414</v>
      </c>
      <c r="AO52" s="331">
        <v>-29.1</v>
      </c>
      <c r="AP52" s="332">
        <v>67052</v>
      </c>
      <c r="AQ52" s="333">
        <v>18.100000000000001</v>
      </c>
      <c r="AR52" s="334">
        <v>-47.2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498667</v>
      </c>
      <c r="AN53" s="322">
        <v>65468</v>
      </c>
      <c r="AO53" s="323">
        <v>-5.9</v>
      </c>
      <c r="AP53" s="324">
        <v>122054</v>
      </c>
      <c r="AQ53" s="325">
        <v>-3.5</v>
      </c>
      <c r="AR53" s="326">
        <v>-2.4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285282</v>
      </c>
      <c r="AN54" s="330">
        <v>37453</v>
      </c>
      <c r="AO54" s="331">
        <v>2.9</v>
      </c>
      <c r="AP54" s="332">
        <v>68298</v>
      </c>
      <c r="AQ54" s="333">
        <v>1.9</v>
      </c>
      <c r="AR54" s="334">
        <v>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801319</v>
      </c>
      <c r="AN55" s="322">
        <v>107864</v>
      </c>
      <c r="AO55" s="323">
        <v>64.8</v>
      </c>
      <c r="AP55" s="324">
        <v>111644</v>
      </c>
      <c r="AQ55" s="325">
        <v>-8.5</v>
      </c>
      <c r="AR55" s="326">
        <v>73.3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484940</v>
      </c>
      <c r="AN56" s="330">
        <v>65277</v>
      </c>
      <c r="AO56" s="331">
        <v>74.3</v>
      </c>
      <c r="AP56" s="332">
        <v>66606</v>
      </c>
      <c r="AQ56" s="333">
        <v>-2.5</v>
      </c>
      <c r="AR56" s="334">
        <v>76.8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1698521</v>
      </c>
      <c r="AN57" s="322">
        <v>233185</v>
      </c>
      <c r="AO57" s="323">
        <v>116.2</v>
      </c>
      <c r="AP57" s="324">
        <v>127917</v>
      </c>
      <c r="AQ57" s="325">
        <v>14.6</v>
      </c>
      <c r="AR57" s="326">
        <v>101.6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621874</v>
      </c>
      <c r="AN58" s="330">
        <v>85375</v>
      </c>
      <c r="AO58" s="331">
        <v>30.8</v>
      </c>
      <c r="AP58" s="332">
        <v>69746</v>
      </c>
      <c r="AQ58" s="333">
        <v>4.7</v>
      </c>
      <c r="AR58" s="334">
        <v>26.1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1392424</v>
      </c>
      <c r="AN59" s="322">
        <v>197171</v>
      </c>
      <c r="AO59" s="323">
        <v>-15.4</v>
      </c>
      <c r="AP59" s="324">
        <v>135931</v>
      </c>
      <c r="AQ59" s="325">
        <v>6.3</v>
      </c>
      <c r="AR59" s="326">
        <v>-21.7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251044</v>
      </c>
      <c r="AN60" s="330">
        <v>35549</v>
      </c>
      <c r="AO60" s="331">
        <v>-58.4</v>
      </c>
      <c r="AP60" s="332">
        <v>75320</v>
      </c>
      <c r="AQ60" s="333">
        <v>8</v>
      </c>
      <c r="AR60" s="334">
        <v>-66.400000000000006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986878</v>
      </c>
      <c r="AN61" s="337">
        <v>134646</v>
      </c>
      <c r="AO61" s="338">
        <v>27</v>
      </c>
      <c r="AP61" s="339">
        <v>124814</v>
      </c>
      <c r="AQ61" s="340">
        <v>1.8</v>
      </c>
      <c r="AR61" s="326">
        <v>25.2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385543</v>
      </c>
      <c r="AN62" s="330">
        <v>52014</v>
      </c>
      <c r="AO62" s="331">
        <v>4.0999999999999996</v>
      </c>
      <c r="AP62" s="332">
        <v>69404</v>
      </c>
      <c r="AQ62" s="333">
        <v>6</v>
      </c>
      <c r="AR62" s="334">
        <v>-1.9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YXMESnABwnlj/t5HJVDj23ywV8oXU1xomNqMkSA8qoVeCaIXbya+yiQWFxWnOP3u1TsbNfiMX/uZrhl1VyIag==" saltValue="TaW8NLlM83R1sjeVGNZ8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MkUfOZh/Znu8CmA0UmO6xNgV2ejHU5m1PW+2oGjKIxV33lmXhFDTnmap+prFC98FY8CQAdJpBk+sazDiTTZOjg==" saltValue="fM7zI9FSMdLdbQSrZQu9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xVK6shpPwXwS/j4kOu/O73+28NJ/Z1NI+0TSgGuav+rdIEvGeadv5KcvfBCgB3in/GR+kPP97I4NusxLj8tJvg==" saltValue="WEGqAH5XFjGm28agTWSV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22.09</v>
      </c>
      <c r="G47" s="12">
        <v>23.09</v>
      </c>
      <c r="H47" s="12">
        <v>30.06</v>
      </c>
      <c r="I47" s="12">
        <v>28.31</v>
      </c>
      <c r="J47" s="13">
        <v>24.6</v>
      </c>
    </row>
    <row r="48" spans="2:10" ht="57.75" customHeight="1" x14ac:dyDescent="0.15">
      <c r="B48" s="14"/>
      <c r="C48" s="1141" t="s">
        <v>4</v>
      </c>
      <c r="D48" s="1141"/>
      <c r="E48" s="1142"/>
      <c r="F48" s="15">
        <v>8.7899999999999991</v>
      </c>
      <c r="G48" s="16">
        <v>8.5299999999999994</v>
      </c>
      <c r="H48" s="16">
        <v>8.36</v>
      </c>
      <c r="I48" s="16">
        <v>5.96</v>
      </c>
      <c r="J48" s="17">
        <v>7.18</v>
      </c>
    </row>
    <row r="49" spans="2:10" ht="57.75" customHeight="1" thickBot="1" x14ac:dyDescent="0.2">
      <c r="B49" s="18"/>
      <c r="C49" s="1143" t="s">
        <v>5</v>
      </c>
      <c r="D49" s="1143"/>
      <c r="E49" s="1144"/>
      <c r="F49" s="19">
        <v>0.94</v>
      </c>
      <c r="G49" s="20">
        <v>2.76</v>
      </c>
      <c r="H49" s="20">
        <v>6.08</v>
      </c>
      <c r="I49" s="20" t="s">
        <v>533</v>
      </c>
      <c r="J49" s="21" t="s">
        <v>534</v>
      </c>
    </row>
    <row r="50" spans="2:10" x14ac:dyDescent="0.15"/>
  </sheetData>
  <sheetProtection algorithmName="SHA-512" hashValue="g67BZLFBya8suzFoQUEgtxDCrnI0oxYOsy0hD2A+EVcFBIEGe/qEHm0+adipWm+qxNgrpg07MPw9v2+WCSR9mA==" saltValue="IpQSwgil87ltb39uylfJ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2026-03-13T07:16:35Z</cp:lastPrinted>
  <dcterms:created xsi:type="dcterms:W3CDTF">2026-02-26T09:25:28Z</dcterms:created>
  <dcterms:modified xsi:type="dcterms:W3CDTF">2026-03-13T07:26:44Z</dcterms:modified>
  <cp:category/>
</cp:coreProperties>
</file>