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情報システム\HP掲載\20201001 財政状況\"/>
    </mc:Choice>
  </mc:AlternateContent>
  <bookViews>
    <workbookView xWindow="0" yWindow="0" windowWidth="11985" windowHeight="768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<sst xmlns="http://schemas.openxmlformats.org/spreadsheetml/2006/main" count="1142" uniqueCount="614">
  <si>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</si>
  <si>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</si>
  <si>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</si>
  <si>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</si>
  <si>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</si>
  <si>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</si>
  <si>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</si>
  <si>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</si>
  <si>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</si>
  <si>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</si>
  <si>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</si>
  <si>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</si>
  <si>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</si>
  <si>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</si>
  <si>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</si>
  <si>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</si>
  <si>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</si>
  <si>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</si>
  <si>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</si>
  <si>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</si>
  <si>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</si>
  <si>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</si>
  <si>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</si>
  <si>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</si>
  <si>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</si>
  <si>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</si>
  <si>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</si>
  <si>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</si>
  <si>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</si>
  <si>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</si>
  <si>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</si>
  <si>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</si>
  <si>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</si>
  <si>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</si>
  <si>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</si>
  <si>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</si>
  <si>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</si>
  <si>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</si>
  <si>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</si>
  <si>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</si>
  <si>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</si>
  <si>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</si>
  <si>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</si>
  <si>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</si>
  <si>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</si>
  <si>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</si>
  <si>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</si>
  <si>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</si>
  <si>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</si>
  <si>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</si>
  <si>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</si>
  <si>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</si>
  <si>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</si>
  <si>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</si>
  <si>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</si>
  <si>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</si>
  <si>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</si>
  <si>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</si>
  <si>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</si>
  <si>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</si>
  <si>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</si>
  <si>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</si>
  <si>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</si>
  <si>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</si>
  <si>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</si>
  <si>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</si>
  <si>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</si>
  <si>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</si>
  <si>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</si>
  <si>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</si>
  <si>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</si>
  <si>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</si>
  <si>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</si>
  <si>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</si>
  <si>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</si>
  <si>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</si>
  <si>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</si>
  <si>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</si>
  <si>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</si>
  <si>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</si>
  <si>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</si>
  <si>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</si>
  <si>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</si>
  <si>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</si>
  <si>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</si>
  <si>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</si>
  <si>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</si>
  <si>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</si>
  <si>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</si>
  <si>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</si>
  <si>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</si>
  <si>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</si>
  <si>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</si>
  <si>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</si>
  <si>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</si>
  <si>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</si>
  <si>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</si>
  <si>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</si>
  <si>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</si>
  <si>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</si>
  <si>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</si>
  <si>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</si>
  <si>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</si>
  <si>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</si>
  <si>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</si>
  <si>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</si>
  <si>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</si>
  <si>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</si>
  <si>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</si>
  <si>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</si>
  <si>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</si>
  <si>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</si>
  <si>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</si>
  <si>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</si>
  <si>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</si>
  <si>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</si>
  <si>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</si>
  <si>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</si>
  <si>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</si>
  <si>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</si>
  <si>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</si>
  <si>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</si>
  <si>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</si>
  <si>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</si>
  <si>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</si>
  <si>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</si>
  <si>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</si>
  <si>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</si>
  <si>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</si>
  <si>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</si>
  <si>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</si>
  <si>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</si>
  <si>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</si>
  <si>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</si>
  <si>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</si>
  <si>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</si>
  <si>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</si>
  <si>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</si>
  <si>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</si>
  <si>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</si>
  <si>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</si>
  <si>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</si>
  <si>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</si>
  <si>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</si>
  <si>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</si>
  <si>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</si>
  <si>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</si>
  <si>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</si>
  <si>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</si>
  <si>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</si>
  <si>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</si>
  <si>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4"/>
  </si>
  <si>
    <t>うち日本人(％)</t>
    <phoneticPr fontId="5"/>
  </si>
  <si>
    <t>-2.5</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</si>
  <si>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</si>
  <si>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</si>
  <si>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</si>
  <si>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</si>
  <si>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</si>
  <si>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</si>
  <si>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</si>
  <si>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</si>
  <si>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</si>
  <si>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</si>
  <si>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</si>
  <si>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</si>
  <si>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</si>
  <si>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</si>
  <si>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</si>
  <si>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</si>
  <si>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</si>
  <si>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</si>
  <si>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</si>
  <si>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</si>
  <si>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</si>
  <si>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</si>
  <si>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</si>
  <si>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</si>
  <si>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</si>
  <si>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</si>
  <si>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</si>
  <si>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</si>
  <si>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</si>
  <si>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</si>
  <si>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</si>
  <si>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</si>
  <si>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</si>
  <si>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</si>
  <si>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</si>
  <si>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</si>
  <si>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</si>
  <si>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</si>
  <si>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</si>
  <si>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</si>
  <si>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</si>
  <si>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</si>
  <si>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</si>
  <si>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</si>
  <si>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</si>
  <si>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</si>
  <si>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</si>
  <si>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</si>
  <si>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</si>
  <si>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</si>
  <si>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</si>
  <si>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</si>
  <si>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</si>
  <si>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</si>
  <si>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</si>
  <si>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</si>
  <si>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</si>
  <si>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</si>
  <si>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</si>
  <si>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</si>
  <si>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</si>
  <si>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</si>
  <si>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</si>
  <si>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山形県大江町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</si>
  <si>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</si>
  <si>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</si>
  <si>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</si>
  <si>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</si>
  <si>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</si>
  <si>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</si>
  <si>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</si>
  <si>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</si>
  <si>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</si>
  <si>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</si>
  <si>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</si>
  <si>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</si>
  <si>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</si>
  <si>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</si>
  <si>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</si>
  <si>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</si>
  <si>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</si>
  <si>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</si>
  <si>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</si>
  <si>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</si>
  <si>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</si>
  <si>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</si>
  <si>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</si>
  <si>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</si>
  <si>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</si>
  <si>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</si>
  <si>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</si>
  <si>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</si>
  <si>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</si>
  <si>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</si>
  <si>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</si>
  <si>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</si>
  <si>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</si>
  <si>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</si>
  <si>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</si>
  <si>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</si>
  <si>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</si>
  <si>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</si>
  <si>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</si>
  <si>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</si>
  <si>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</si>
  <si>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</si>
  <si>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</si>
  <si>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</si>
  <si>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</si>
  <si>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</si>
  <si>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</si>
  <si>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</si>
  <si>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</si>
  <si>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</si>
  <si>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</si>
  <si>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</si>
  <si>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</si>
  <si>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</si>
  <si>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</si>
  <si>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</si>
  <si>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</si>
  <si>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</si>
  <si>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</si>
  <si>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</si>
  <si>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</si>
  <si>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</si>
  <si>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</si>
  <si>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</si>
  <si>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</si>
  <si>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</si>
  <si>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</si>
  <si>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</si>
  <si>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</si>
  <si>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</si>
  <si>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</si>
  <si>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</si>
  <si>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</si>
  <si>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</si>
  <si>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</si>
  <si>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</si>
  <si>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</si>
  <si>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</si>
  <si>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</si>
  <si>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</si>
  <si>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</si>
  <si>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</si>
  <si>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</si>
  <si>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</si>
  <si>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</si>
  <si>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</si>
  <si>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</si>
  <si>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</si>
  <si>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</si>
  <si>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</si>
  <si>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</si>
  <si>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</si>
  <si>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</si>
  <si>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</si>
  <si>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</si>
  <si>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</si>
  <si>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</si>
  <si>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</si>
  <si>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</si>
  <si>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</si>
  <si>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</si>
  <si>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</si>
  <si>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</si>
  <si>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</si>
  <si>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</si>
  <si>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</si>
  <si>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</si>
  <si>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</si>
  <si>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</si>
  <si>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</si>
  <si>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</si>
  <si>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</si>
  <si>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</si>
  <si>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</si>
  <si>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</si>
  <si>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</si>
  <si>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</si>
  <si>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</si>
  <si>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宅地造成</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</si>
  <si>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</si>
  <si>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</si>
  <si>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</si>
  <si>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</si>
  <si>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</si>
  <si>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</si>
  <si>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</si>
  <si>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</si>
  <si>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</si>
  <si>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</si>
  <si>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</si>
  <si>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</si>
  <si>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</si>
  <si>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</si>
  <si>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</si>
  <si>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</si>
  <si>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</si>
  <si>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</si>
  <si>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</si>
  <si>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</si>
  <si>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</si>
  <si>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</si>
  <si>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</si>
  <si>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</si>
  <si>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</si>
  <si>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</si>
  <si>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</si>
  <si>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</si>
  <si>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</si>
  <si>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山形県大江町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</si>
  <si>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</si>
  <si>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</si>
  <si>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</si>
  <si>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</si>
  <si>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</si>
  <si>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</si>
  <si>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</si>
  <si>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</si>
  <si>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</si>
  <si>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</si>
  <si>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</si>
  <si>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</si>
  <si>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</si>
  <si>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</si>
  <si>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</si>
  <si>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</si>
  <si>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</si>
  <si>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</si>
  <si>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</si>
  <si>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</si>
  <si>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</si>
  <si>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</si>
  <si>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</si>
  <si>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</si>
  <si>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</si>
  <si>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</si>
  <si>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</si>
  <si>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</si>
  <si>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</si>
  <si>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</si>
  <si>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</si>
  <si>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</si>
  <si>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</si>
  <si>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</si>
  <si>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</si>
  <si>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</si>
  <si>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</si>
  <si>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</si>
  <si>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</si>
  <si>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</si>
  <si>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</si>
  <si>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</si>
  <si>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</si>
  <si>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</si>
  <si>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</si>
  <si>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</si>
  <si>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</si>
  <si>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</si>
  <si>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</si>
  <si>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</si>
  <si>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</si>
  <si>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</si>
  <si>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</si>
  <si>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</si>
  <si>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</si>
  <si>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</si>
  <si>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</si>
  <si>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</si>
  <si>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</si>
  <si>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</si>
  <si>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</si>
  <si>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</si>
  <si>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</si>
  <si>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</si>
  <si>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</si>
  <si>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</si>
  <si>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</si>
  <si>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</si>
  <si>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</si>
  <si>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</si>
  <si>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</si>
  <si>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</si>
  <si>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</si>
  <si>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</si>
  <si>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</si>
  <si>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</si>
  <si>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</si>
  <si>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</si>
  <si>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</si>
  <si>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</si>
  <si>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</si>
  <si>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</si>
  <si>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</si>
  <si>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</si>
  <si>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</si>
  <si>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</si>
  <si>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</si>
  <si>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</si>
  <si>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</si>
  <si>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</si>
  <si>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</si>
  <si>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</si>
  <si>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</si>
  <si>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</si>
  <si>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</si>
  <si>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</si>
  <si>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</si>
  <si>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</si>
  <si>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</si>
  <si>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</si>
  <si>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</si>
  <si>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</si>
  <si>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</si>
  <si>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</si>
  <si>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</si>
  <si>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</si>
  <si>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</si>
  <si>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</si>
  <si>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</si>
  <si>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</si>
  <si>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</si>
  <si>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</si>
  <si>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</si>
  <si>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</si>
  <si>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</si>
  <si>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</si>
  <si>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</si>
  <si>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</si>
  <si>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</si>
  <si>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</si>
  <si>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</si>
  <si>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</si>
  <si>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</si>
  <si>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</si>
  <si>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</si>
  <si>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</si>
  <si>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</si>
  <si>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</si>
  <si>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</si>
  <si>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</si>
  <si>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</si>
  <si>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</si>
  <si>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</si>
  <si>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</si>
  <si>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</si>
  <si>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</si>
  <si>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</si>
  <si>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</si>
  <si>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</si>
  <si>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</si>
  <si>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</si>
  <si>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</si>
  <si>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</si>
  <si>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</si>
  <si>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</si>
  <si>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</si>
  <si>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</si>
  <si>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</si>
  <si>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</si>
  <si>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</si>
  <si>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</si>
  <si>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</si>
  <si>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</si>
  <si>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</si>
  <si>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</si>
  <si>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</si>
  <si>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</si>
  <si>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</si>
  <si>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</si>
  <si>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</si>
  <si>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</si>
  <si>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</si>
  <si>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</si>
  <si>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</si>
  <si>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</si>
  <si>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</si>
  <si>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</si>
  <si>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</si>
  <si>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</si>
  <si>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</si>
  <si>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</si>
  <si>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</si>
  <si>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</si>
  <si>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</si>
  <si>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</si>
  <si>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</si>
  <si>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</si>
  <si>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</si>
  <si>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</si>
  <si>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</si>
  <si>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</si>
  <si>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</si>
  <si>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</si>
  <si>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</si>
  <si>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</si>
  <si>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</si>
  <si>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1.85</t>
  </si>
  <si>
    <t>▲ 4.77</t>
  </si>
  <si>
    <t>▲ 1.63</t>
  </si>
  <si>
    <t>水道事業会計</t>
  </si>
  <si>
    <t>一般会計</t>
  </si>
  <si>
    <t>介護保険特別会計</t>
  </si>
  <si>
    <t>宅地造成事業特別会計</t>
  </si>
  <si>
    <t>国民健康保険特別会計</t>
  </si>
  <si>
    <t>公共下水道事業特別会計</t>
  </si>
  <si>
    <t>後期高齢者医療特別会計</t>
  </si>
  <si>
    <t>農業集落排水事業特別会計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</si>
  <si>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</si>
  <si>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</si>
  <si>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</si>
  <si>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</si>
  <si>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</si>
  <si>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</si>
  <si>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</si>
  <si>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</si>
  <si>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</si>
  <si>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</si>
  <si>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</si>
  <si>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</si>
  <si>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</si>
  <si>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</si>
  <si>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</si>
  <si>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</si>
  <si>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</si>
  <si>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</si>
  <si>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大江町産業振興公社</t>
    <rPh sb="0" eb="3">
      <t>オオエマチ</t>
    </rPh>
    <rPh sb="3" eb="5">
      <t>サンギョウ</t>
    </rPh>
    <rPh sb="5" eb="7">
      <t>シンコウ</t>
    </rPh>
    <rPh sb="7" eb="9">
      <t>コウシャ</t>
    </rPh>
    <phoneticPr fontId="2"/>
  </si>
  <si>
    <t>­</t>
    <phoneticPr fontId="2"/>
  </si>
  <si>
    <t>­</t>
    <phoneticPr fontId="2"/>
  </si>
  <si>
    <t>­</t>
    <phoneticPr fontId="2"/>
  </si>
  <si>
    <t>­</t>
    <phoneticPr fontId="2"/>
  </si>
  <si>
    <t>町有施設整備基金</t>
    <rPh sb="0" eb="2">
      <t>チョウユウ</t>
    </rPh>
    <rPh sb="2" eb="4">
      <t>シセツ</t>
    </rPh>
    <rPh sb="4" eb="6">
      <t>セイビ</t>
    </rPh>
    <rPh sb="6" eb="8">
      <t>キキン</t>
    </rPh>
    <phoneticPr fontId="2"/>
  </si>
  <si>
    <t>ふるさとまちづくり寄附基金</t>
    <rPh sb="9" eb="11">
      <t>キフ</t>
    </rPh>
    <rPh sb="11" eb="13">
      <t>キキン</t>
    </rPh>
    <phoneticPr fontId="2"/>
  </si>
  <si>
    <t>ふるさと奨学基金</t>
    <rPh sb="4" eb="6">
      <t>ショウガク</t>
    </rPh>
    <rPh sb="6" eb="8">
      <t>キキン</t>
    </rPh>
    <phoneticPr fontId="2"/>
  </si>
  <si>
    <t>起業支援基金</t>
    <rPh sb="0" eb="2">
      <t>キギョウ</t>
    </rPh>
    <rPh sb="2" eb="4">
      <t>シエン</t>
    </rPh>
    <rPh sb="4" eb="6">
      <t>キキン</t>
    </rPh>
    <phoneticPr fontId="2"/>
  </si>
  <si>
    <t>景観づくり基金</t>
    <rPh sb="0" eb="2">
      <t>ケイカン</t>
    </rPh>
    <rPh sb="5" eb="7">
      <t>キキン</t>
    </rPh>
    <phoneticPr fontId="2"/>
  </si>
  <si>
    <t>-</t>
    <phoneticPr fontId="2"/>
  </si>
  <si>
    <t>-</t>
    <phoneticPr fontId="2"/>
  </si>
  <si>
    <t>‐</t>
    <phoneticPr fontId="2"/>
  </si>
  <si>
    <t>‐</t>
    <phoneticPr fontId="2"/>
  </si>
  <si>
    <t>　　　　　　　‐</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</si>
  <si>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</si>
  <si>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</si>
  <si>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</si>
  <si>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</si>
  <si>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</si>
  <si>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</si>
  <si>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となっているが前年と比べ改善している。改善の要因としては、一般会計地方債残高の減や、特に下水道会計地方債残高の減による公営企業債等繰入見込額の減、職員の若年齢化による退職手当負担見込額の減などにより将来負担額が大幅に減となったことが挙げられる。今後も後世への負担軽減のために、精査のうえ事業を実施していくなど財政の健全化に努めていく。
有形固定資産減価償却率は、類似団体と比較して高い水準となっているが、公共施設等総合管理計画に基づき長寿命化対策に取り組むなど固定資産の適正な維持管理を進めていく。</t>
    <rPh sb="0" eb="2">
      <t>ショウライ</t>
    </rPh>
    <rPh sb="2" eb="4">
      <t>フタン</t>
    </rPh>
    <rPh sb="4" eb="6">
      <t>ヒリツ</t>
    </rPh>
    <rPh sb="8" eb="10">
      <t>ルイジ</t>
    </rPh>
    <rPh sb="10" eb="12">
      <t>ダンタイ</t>
    </rPh>
    <rPh sb="13" eb="15">
      <t>ヒカク</t>
    </rPh>
    <rPh sb="17" eb="18">
      <t>タカ</t>
    </rPh>
    <rPh sb="19" eb="21">
      <t>スイジュン</t>
    </rPh>
    <rPh sb="28" eb="30">
      <t>ゼンネン</t>
    </rPh>
    <rPh sb="31" eb="32">
      <t>クラ</t>
    </rPh>
    <rPh sb="33" eb="35">
      <t>カイゼン</t>
    </rPh>
    <rPh sb="40" eb="42">
      <t>カイゼン</t>
    </rPh>
    <rPh sb="43" eb="45">
      <t>ヨウイン</t>
    </rPh>
    <rPh sb="50" eb="52">
      <t>イッパン</t>
    </rPh>
    <rPh sb="52" eb="54">
      <t>カイケイ</t>
    </rPh>
    <rPh sb="54" eb="57">
      <t>チホウサイ</t>
    </rPh>
    <rPh sb="57" eb="59">
      <t>ザンダカ</t>
    </rPh>
    <rPh sb="60" eb="61">
      <t>ゲン</t>
    </rPh>
    <rPh sb="63" eb="64">
      <t>トク</t>
    </rPh>
    <rPh sb="65" eb="68">
      <t>ゲスイドウ</t>
    </rPh>
    <rPh sb="68" eb="70">
      <t>カイケイ</t>
    </rPh>
    <rPh sb="70" eb="75">
      <t>チホウサイザンダカ</t>
    </rPh>
    <rPh sb="76" eb="77">
      <t>ゲン</t>
    </rPh>
    <rPh sb="80" eb="82">
      <t>コウエイ</t>
    </rPh>
    <rPh sb="82" eb="84">
      <t>キギョウ</t>
    </rPh>
    <rPh sb="84" eb="85">
      <t>サイ</t>
    </rPh>
    <rPh sb="85" eb="86">
      <t>トウ</t>
    </rPh>
    <rPh sb="86" eb="88">
      <t>クリイレ</t>
    </rPh>
    <rPh sb="88" eb="90">
      <t>ミコミ</t>
    </rPh>
    <rPh sb="90" eb="91">
      <t>ガク</t>
    </rPh>
    <rPh sb="92" eb="93">
      <t>ゲン</t>
    </rPh>
    <rPh sb="94" eb="96">
      <t>ショクイン</t>
    </rPh>
    <rPh sb="97" eb="98">
      <t>ワカ</t>
    </rPh>
    <rPh sb="98" eb="101">
      <t>ネンレイカ</t>
    </rPh>
    <rPh sb="104" eb="106">
      <t>タイショク</t>
    </rPh>
    <rPh sb="106" eb="108">
      <t>テアテ</t>
    </rPh>
    <rPh sb="108" eb="110">
      <t>フタン</t>
    </rPh>
    <rPh sb="110" eb="113">
      <t>ミコミガク</t>
    </rPh>
    <rPh sb="114" eb="115">
      <t>ゲン</t>
    </rPh>
    <rPh sb="223" eb="227">
      <t>コウキョウシセツ</t>
    </rPh>
    <rPh sb="227" eb="228">
      <t>トウ</t>
    </rPh>
    <rPh sb="228" eb="232">
      <t>ソウゴウカンリ</t>
    </rPh>
    <rPh sb="232" eb="234">
      <t>ケイカク</t>
    </rPh>
    <rPh sb="235" eb="236">
      <t>モト</t>
    </rPh>
    <rPh sb="238" eb="241">
      <t>チョウジュミョウ</t>
    </rPh>
    <rPh sb="241" eb="242">
      <t>カ</t>
    </rPh>
    <rPh sb="242" eb="244">
      <t>タイサク</t>
    </rPh>
    <rPh sb="245" eb="246">
      <t>ト</t>
    </rPh>
    <rPh sb="247" eb="248">
      <t>ク</t>
    </rPh>
    <rPh sb="251" eb="253">
      <t>コテイ</t>
    </rPh>
    <rPh sb="253" eb="255">
      <t>シサン</t>
    </rPh>
    <rPh sb="256" eb="258">
      <t>テキセイ</t>
    </rPh>
    <rPh sb="259" eb="261">
      <t>イジ</t>
    </rPh>
    <rPh sb="261" eb="263">
      <t>カンリ</t>
    </rPh>
    <rPh sb="264" eb="265">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</si>
  <si>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</si>
  <si>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</si>
  <si>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</si>
  <si>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</si>
  <si>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と比較して高い水準となっているが前年と比べ改善している。改善の要因としては、一般会計地方債残高の減や、特に下水道会計地方債残高の減による公営企業債等繰入見込額の減、職員の若年齢化による退職手当負担見込額の減などにより将来負担額が大幅に減となったことが挙げられる。今後も後世への負担軽減のために、精査のうえ事業を実施していくなど財政の健全化に努めていく。
実質公債費比率は、類似団体と比較して低い水準にはあるものの、近年は減少傾向であったが温泉施設の大規模改修工事に係る地方債の償還開始に伴い平成30年度からは増加に転じている。今後も、平成28年度以降に完了した中央公民館整備事業や防災行政無線整備事業、公立保育所整備事業等の大規模事業に係る地方債の償還が始まることで上昇していくことが見込まれることから、地方債の発行抑制などこれまで以上に公債費の適正化取り組んでいく必要がある。</t>
    <rPh sb="50" eb="52">
      <t>イッパン</t>
    </rPh>
    <rPh sb="52" eb="54">
      <t>カイケイ</t>
    </rPh>
    <rPh sb="189" eb="196">
      <t>ジッシツコウサイヒヒリツ</t>
    </rPh>
    <rPh sb="198" eb="202">
      <t>ルイジダンタイ</t>
    </rPh>
    <rPh sb="203" eb="205">
      <t>ヒカク</t>
    </rPh>
    <rPh sb="207" eb="208">
      <t>ヒク</t>
    </rPh>
    <rPh sb="209" eb="211">
      <t>スイジュン</t>
    </rPh>
    <rPh sb="219" eb="221">
      <t>キンネン</t>
    </rPh>
    <rPh sb="222" eb="224">
      <t>ゲンショウ</t>
    </rPh>
    <rPh sb="224" eb="226">
      <t>ケイコウ</t>
    </rPh>
    <rPh sb="231" eb="233">
      <t>オンセン</t>
    </rPh>
    <rPh sb="233" eb="235">
      <t>シセツ</t>
    </rPh>
    <rPh sb="236" eb="239">
      <t>ダイキボ</t>
    </rPh>
    <rPh sb="239" eb="241">
      <t>カイシュウ</t>
    </rPh>
    <rPh sb="241" eb="243">
      <t>コウジ</t>
    </rPh>
    <rPh sb="244" eb="245">
      <t>カカ</t>
    </rPh>
    <rPh sb="246" eb="249">
      <t>チホウサイ</t>
    </rPh>
    <rPh sb="250" eb="252">
      <t>ショウカン</t>
    </rPh>
    <rPh sb="252" eb="254">
      <t>カイシ</t>
    </rPh>
    <rPh sb="255" eb="256">
      <t>トモナ</t>
    </rPh>
    <rPh sb="257" eb="259">
      <t>ヘイセイ</t>
    </rPh>
    <rPh sb="261" eb="263">
      <t>ネンド</t>
    </rPh>
    <rPh sb="266" eb="268">
      <t>ゾウカ</t>
    </rPh>
    <rPh sb="269" eb="270">
      <t>テン</t>
    </rPh>
    <rPh sb="275" eb="277">
      <t>コンゴ</t>
    </rPh>
    <rPh sb="279" eb="281">
      <t>ヘイセイ</t>
    </rPh>
    <rPh sb="283" eb="285">
      <t>ネンド</t>
    </rPh>
    <rPh sb="285" eb="287">
      <t>イコウ</t>
    </rPh>
    <rPh sb="288" eb="290">
      <t>カンリョウ</t>
    </rPh>
    <phoneticPr fontId="5"/>
  </si>
  <si>
    <t>実質公債費比率</t>
    <phoneticPr fontId="5"/>
  </si>
  <si>
    <t>有形固定資産減価償却率</t>
    <phoneticPr fontId="5"/>
  </si>
  <si>
    <t>類似団体内平均値</t>
    <phoneticPr fontId="5"/>
  </si>
  <si>
    <t>将来負担比率</t>
    <phoneticPr fontId="5"/>
  </si>
  <si>
    <t>有形固定資産減価償却率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</si>
</sst>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7" fillId="0" borderId="41" xfId="16" applyFont="1" applyBorder="1" applyAlignment="1" applyProtection="1">
      <alignment horizontal="left" vertical="top" wrapText="1"/>
      <protection locked="0"/>
    </xf>
    <xf numFmtId="0" fontId="17" fillId="0" borderId="12" xfId="16" applyFont="1" applyBorder="1" applyAlignment="1" applyProtection="1">
      <alignment horizontal="left" vertical="top" wrapText="1"/>
      <protection locked="0"/>
    </xf>
    <xf numFmtId="0" fontId="17" fillId="0" borderId="48" xfId="16" applyFont="1" applyBorder="1" applyAlignment="1" applyProtection="1">
      <alignment horizontal="left" vertical="top" wrapText="1"/>
      <protection locked="0"/>
    </xf>
    <xf numFmtId="0" fontId="17" fillId="0" borderId="64" xfId="16" applyFont="1" applyBorder="1" applyAlignment="1" applyProtection="1">
      <alignment horizontal="left" vertical="top" wrapText="1"/>
      <protection locked="0"/>
    </xf>
    <xf numFmtId="0" fontId="17" fillId="0" borderId="0" xfId="16" applyFont="1" applyAlignment="1" applyProtection="1">
      <alignment horizontal="left" vertical="top" wrapText="1"/>
      <protection locked="0"/>
    </xf>
    <xf numFmtId="0" fontId="17" fillId="0" borderId="38" xfId="16" applyFont="1" applyBorder="1" applyAlignment="1" applyProtection="1">
      <alignment horizontal="left" vertical="top" wrapText="1"/>
      <protection locked="0"/>
    </xf>
    <xf numFmtId="0" fontId="17" fillId="0" borderId="37" xfId="16" applyFont="1" applyBorder="1" applyAlignment="1" applyProtection="1">
      <alignment horizontal="left" vertical="top" wrapText="1"/>
      <protection locked="0"/>
    </xf>
    <xf numFmtId="0" fontId="17" fillId="0" borderId="54" xfId="16" applyFont="1" applyBorder="1" applyAlignment="1" applyProtection="1">
      <alignment horizontal="left" vertical="top" wrapText="1"/>
      <protection locked="0"/>
    </xf>
    <xf numFmtId="0" fontId="17"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F54B-4D5C-90AF-8FA45AC7B7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102285</c:v>
                </c:pt>
                <c:pt idx="1">
                  <c:v>174757</c:v>
                </c:pt>
                <c:pt idx="2">
                  <c:v>160277</c:v>
                </c:pt>
                <c:pt idx="3">
                  <c:v>132030</c:v>
                </c:pt>
                <c:pt idx="4">
                  <c:v>94738</c:v>
                </c:pt>
              </c:numCache>
            </c:numRef>
          </c:val>
          <c:smooth val="0"/>
          <c:extLst xmlns:c16r2="http://schemas.microsoft.com/office/drawing/2015/06/chart">
            <c:ext xmlns:c16="http://schemas.microsoft.com/office/drawing/2014/chart" uri="{C3380CC4-5D6E-409C-BE32-E72D297353CC}">
              <c16:uniqueId val="{00000001-F54B-4D5C-90AF-8FA45AC7B748}"/>
            </c:ext>
          </c:extLst>
        </c:ser>
        <c:dLbls>
          <c:showLegendKey val="0"/>
          <c:showVal val="0"/>
          <c:showCatName val="0"/>
          <c:showSerName val="0"/>
          <c:showPercent val="0"/>
          <c:showBubbleSize val="0"/>
        </c:dLbls>
        <c:marker val="1"/>
        <c:smooth val="0"/>
        <c:axId val="239604472"/>
        <c:axId val="186462408"/>
      </c:lineChart>
      <c:catAx>
        <c:axId val="2396044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6462408"/>
        <c:crosses val="autoZero"/>
        <c:auto val="1"/>
        <c:lblAlgn val="ctr"/>
        <c:lblOffset val="100"/>
        <c:tickLblSkip val="1"/>
        <c:tickMarkSkip val="1"/>
        <c:noMultiLvlLbl val="0"/>
      </c:catAx>
      <c:valAx>
        <c:axId val="186462408"/>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96044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6.44</c:v>
                </c:pt>
                <c:pt idx="1">
                  <c:v>8.7799999999999994</c:v>
                </c:pt>
                <c:pt idx="2">
                  <c:v>5.94</c:v>
                </c:pt>
                <c:pt idx="3">
                  <c:v>6.95</c:v>
                </c:pt>
                <c:pt idx="4">
                  <c:v>5.18</c:v>
                </c:pt>
              </c:numCache>
            </c:numRef>
          </c:val>
          <c:extLst xmlns:c16r2="http://schemas.microsoft.com/office/drawing/2015/06/chart">
            <c:ext xmlns:c16="http://schemas.microsoft.com/office/drawing/2014/chart" uri="{C3380CC4-5D6E-409C-BE32-E72D297353CC}">
              <c16:uniqueId val="{00000000-96C6-4CF8-BC24-3AFD2B7462D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24.96</c:v>
                </c:pt>
                <c:pt idx="1">
                  <c:v>25.08</c:v>
                </c:pt>
                <c:pt idx="2">
                  <c:v>23.92</c:v>
                </c:pt>
                <c:pt idx="3">
                  <c:v>21.45</c:v>
                </c:pt>
                <c:pt idx="4">
                  <c:v>23.83</c:v>
                </c:pt>
              </c:numCache>
            </c:numRef>
          </c:val>
          <c:extLst xmlns:c16r2="http://schemas.microsoft.com/office/drawing/2015/06/chart">
            <c:ext xmlns:c16="http://schemas.microsoft.com/office/drawing/2014/chart" uri="{C3380CC4-5D6E-409C-BE32-E72D297353CC}">
              <c16:uniqueId val="{00000001-96C6-4CF8-BC24-3AFD2B7462D6}"/>
            </c:ext>
          </c:extLst>
        </c:ser>
        <c:dLbls>
          <c:showLegendKey val="0"/>
          <c:showVal val="0"/>
          <c:showCatName val="0"/>
          <c:showSerName val="0"/>
          <c:showPercent val="0"/>
          <c:showBubbleSize val="0"/>
        </c:dLbls>
        <c:gapWidth val="250"/>
        <c:overlap val="100"/>
        <c:axId val="246425208"/>
        <c:axId val="2449794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-1.85</c:v>
                </c:pt>
                <c:pt idx="1">
                  <c:v>2.75</c:v>
                </c:pt>
                <c:pt idx="2">
                  <c:v>-4.7699999999999996</c:v>
                </c:pt>
                <c:pt idx="3">
                  <c:v>-1.63</c:v>
                </c:pt>
                <c:pt idx="4">
                  <c:v>0.63</c:v>
                </c:pt>
              </c:numCache>
            </c:numRef>
          </c:val>
          <c:smooth val="0"/>
          <c:extLst xmlns:c16r2="http://schemas.microsoft.com/office/drawing/2015/06/chart">
            <c:ext xmlns:c16="http://schemas.microsoft.com/office/drawing/2014/chart" uri="{C3380CC4-5D6E-409C-BE32-E72D297353CC}">
              <c16:uniqueId val="{00000002-96C6-4CF8-BC24-3AFD2B7462D6}"/>
            </c:ext>
          </c:extLst>
        </c:ser>
        <c:dLbls>
          <c:showLegendKey val="0"/>
          <c:showVal val="0"/>
          <c:showCatName val="0"/>
          <c:showSerName val="0"/>
          <c:showPercent val="0"/>
          <c:showBubbleSize val="0"/>
        </c:dLbls>
        <c:marker val="1"/>
        <c:smooth val="0"/>
        <c:axId val="246425208"/>
        <c:axId val="244979432"/>
      </c:lineChart>
      <c:catAx>
        <c:axId val="246425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44979432"/>
        <c:crosses val="autoZero"/>
        <c:auto val="1"/>
        <c:lblAlgn val="ctr"/>
        <c:lblOffset val="100"/>
        <c:tickLblSkip val="1"/>
        <c:tickMarkSkip val="1"/>
        <c:noMultiLvlLbl val="0"/>
      </c:catAx>
      <c:valAx>
        <c:axId val="2449794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6425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0.04</c:v>
                </c:pt>
                <c:pt idx="2">
                  <c:v>#N/A</c:v>
                </c:pt>
                <c:pt idx="3">
                  <c:v>0.08</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205F-4085-A7F5-2D8D9DD80D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05F-4085-A7F5-2D8D9DD80DC9}"/>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0.02</c:v>
                </c:pt>
                <c:pt idx="2">
                  <c:v>#N/A</c:v>
                </c:pt>
                <c:pt idx="3">
                  <c:v>0.04</c:v>
                </c:pt>
                <c:pt idx="4">
                  <c:v>#N/A</c:v>
                </c:pt>
                <c:pt idx="5">
                  <c:v>0.05</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2-205F-4085-A7F5-2D8D9DD80DC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0.06</c:v>
                </c:pt>
                <c:pt idx="2">
                  <c:v>#N/A</c:v>
                </c:pt>
                <c:pt idx="3">
                  <c:v>0.05</c:v>
                </c:pt>
                <c:pt idx="4">
                  <c:v>#N/A</c:v>
                </c:pt>
                <c:pt idx="5">
                  <c:v>7.0000000000000007E-2</c:v>
                </c:pt>
                <c:pt idx="6">
                  <c:v>#N/A</c:v>
                </c:pt>
                <c:pt idx="7">
                  <c:v>7.0000000000000007E-2</c:v>
                </c:pt>
                <c:pt idx="8">
                  <c:v>#N/A</c:v>
                </c:pt>
                <c:pt idx="9">
                  <c:v>7.0000000000000007E-2</c:v>
                </c:pt>
              </c:numCache>
            </c:numRef>
          </c:val>
          <c:extLst xmlns:c16r2="http://schemas.microsoft.com/office/drawing/2015/06/chart">
            <c:ext xmlns:c16="http://schemas.microsoft.com/office/drawing/2014/chart" uri="{C3380CC4-5D6E-409C-BE32-E72D297353CC}">
              <c16:uniqueId val="{00000003-205F-4085-A7F5-2D8D9DD80DC9}"/>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0.14000000000000001</c:v>
                </c:pt>
                <c:pt idx="2">
                  <c:v>#N/A</c:v>
                </c:pt>
                <c:pt idx="3">
                  <c:v>0.18</c:v>
                </c:pt>
                <c:pt idx="4">
                  <c:v>#N/A</c:v>
                </c:pt>
                <c:pt idx="5">
                  <c:v>0.25</c:v>
                </c:pt>
                <c:pt idx="6">
                  <c:v>#N/A</c:v>
                </c:pt>
                <c:pt idx="7">
                  <c:v>0.15</c:v>
                </c:pt>
                <c:pt idx="8">
                  <c:v>#N/A</c:v>
                </c:pt>
                <c:pt idx="9">
                  <c:v>0.09</c:v>
                </c:pt>
              </c:numCache>
            </c:numRef>
          </c:val>
          <c:extLst xmlns:c16r2="http://schemas.microsoft.com/office/drawing/2015/06/chart">
            <c:ext xmlns:c16="http://schemas.microsoft.com/office/drawing/2014/chart" uri="{C3380CC4-5D6E-409C-BE32-E72D297353CC}">
              <c16:uniqueId val="{00000004-205F-4085-A7F5-2D8D9DD80DC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2.63</c:v>
                </c:pt>
                <c:pt idx="2">
                  <c:v>#N/A</c:v>
                </c:pt>
                <c:pt idx="3">
                  <c:v>2.27</c:v>
                </c:pt>
                <c:pt idx="4">
                  <c:v>#N/A</c:v>
                </c:pt>
                <c:pt idx="5">
                  <c:v>2.4300000000000002</c:v>
                </c:pt>
                <c:pt idx="6">
                  <c:v>#N/A</c:v>
                </c:pt>
                <c:pt idx="7">
                  <c:v>2.36</c:v>
                </c:pt>
                <c:pt idx="8">
                  <c:v>#N/A</c:v>
                </c:pt>
                <c:pt idx="9">
                  <c:v>0.68</c:v>
                </c:pt>
              </c:numCache>
            </c:numRef>
          </c:val>
          <c:extLst xmlns:c16r2="http://schemas.microsoft.com/office/drawing/2015/06/chart">
            <c:ext xmlns:c16="http://schemas.microsoft.com/office/drawing/2014/chart" uri="{C3380CC4-5D6E-409C-BE32-E72D297353CC}">
              <c16:uniqueId val="{00000005-205F-4085-A7F5-2D8D9DD80DC9}"/>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c:v>
                </c:pt>
                <c:pt idx="2">
                  <c:v>#N/A</c:v>
                </c:pt>
                <c:pt idx="3">
                  <c:v>0.95</c:v>
                </c:pt>
                <c:pt idx="4">
                  <c:v>#N/A</c:v>
                </c:pt>
                <c:pt idx="5">
                  <c:v>0.72</c:v>
                </c:pt>
                <c:pt idx="6">
                  <c:v>#N/A</c:v>
                </c:pt>
                <c:pt idx="7">
                  <c:v>0.71</c:v>
                </c:pt>
                <c:pt idx="8">
                  <c:v>#N/A</c:v>
                </c:pt>
                <c:pt idx="9">
                  <c:v>0.87</c:v>
                </c:pt>
              </c:numCache>
            </c:numRef>
          </c:val>
          <c:extLst xmlns:c16r2="http://schemas.microsoft.com/office/drawing/2015/06/chart">
            <c:ext xmlns:c16="http://schemas.microsoft.com/office/drawing/2014/chart" uri="{C3380CC4-5D6E-409C-BE32-E72D297353CC}">
              <c16:uniqueId val="{00000006-205F-4085-A7F5-2D8D9DD80DC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1.63</c:v>
                </c:pt>
                <c:pt idx="2">
                  <c:v>#N/A</c:v>
                </c:pt>
                <c:pt idx="3">
                  <c:v>0.93</c:v>
                </c:pt>
                <c:pt idx="4">
                  <c:v>#N/A</c:v>
                </c:pt>
                <c:pt idx="5">
                  <c:v>1.32</c:v>
                </c:pt>
                <c:pt idx="6">
                  <c:v>#N/A</c:v>
                </c:pt>
                <c:pt idx="7">
                  <c:v>1.05</c:v>
                </c:pt>
                <c:pt idx="8">
                  <c:v>#N/A</c:v>
                </c:pt>
                <c:pt idx="9">
                  <c:v>1.78</c:v>
                </c:pt>
              </c:numCache>
            </c:numRef>
          </c:val>
          <c:extLst xmlns:c16r2="http://schemas.microsoft.com/office/drawing/2015/06/chart">
            <c:ext xmlns:c16="http://schemas.microsoft.com/office/drawing/2014/chart" uri="{C3380CC4-5D6E-409C-BE32-E72D297353CC}">
              <c16:uniqueId val="{00000007-205F-4085-A7F5-2D8D9DD80DC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6.43</c:v>
                </c:pt>
                <c:pt idx="2">
                  <c:v>#N/A</c:v>
                </c:pt>
                <c:pt idx="3">
                  <c:v>8.7799999999999994</c:v>
                </c:pt>
                <c:pt idx="4">
                  <c:v>#N/A</c:v>
                </c:pt>
                <c:pt idx="5">
                  <c:v>5.94</c:v>
                </c:pt>
                <c:pt idx="6">
                  <c:v>#N/A</c:v>
                </c:pt>
                <c:pt idx="7">
                  <c:v>6.94</c:v>
                </c:pt>
                <c:pt idx="8">
                  <c:v>#N/A</c:v>
                </c:pt>
                <c:pt idx="9">
                  <c:v>5.17</c:v>
                </c:pt>
              </c:numCache>
            </c:numRef>
          </c:val>
          <c:extLst xmlns:c16r2="http://schemas.microsoft.com/office/drawing/2015/06/chart">
            <c:ext xmlns:c16="http://schemas.microsoft.com/office/drawing/2014/chart" uri="{C3380CC4-5D6E-409C-BE32-E72D297353CC}">
              <c16:uniqueId val="{00000008-205F-4085-A7F5-2D8D9DD80DC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8.61</c:v>
                </c:pt>
                <c:pt idx="2">
                  <c:v>#N/A</c:v>
                </c:pt>
                <c:pt idx="3">
                  <c:v>7.76</c:v>
                </c:pt>
                <c:pt idx="4">
                  <c:v>#N/A</c:v>
                </c:pt>
                <c:pt idx="5">
                  <c:v>8.56</c:v>
                </c:pt>
                <c:pt idx="6">
                  <c:v>#N/A</c:v>
                </c:pt>
                <c:pt idx="7">
                  <c:v>8.68</c:v>
                </c:pt>
                <c:pt idx="8">
                  <c:v>#N/A</c:v>
                </c:pt>
                <c:pt idx="9">
                  <c:v>9.02</c:v>
                </c:pt>
              </c:numCache>
            </c:numRef>
          </c:val>
          <c:extLst xmlns:c16r2="http://schemas.microsoft.com/office/drawing/2015/06/chart">
            <c:ext xmlns:c16="http://schemas.microsoft.com/office/drawing/2014/chart" uri="{C3380CC4-5D6E-409C-BE32-E72D297353CC}">
              <c16:uniqueId val="{00000009-205F-4085-A7F5-2D8D9DD80DC9}"/>
            </c:ext>
          </c:extLst>
        </c:ser>
        <c:dLbls>
          <c:showLegendKey val="0"/>
          <c:showVal val="0"/>
          <c:showCatName val="0"/>
          <c:showSerName val="0"/>
          <c:showPercent val="0"/>
          <c:showBubbleSize val="0"/>
        </c:dLbls>
        <c:gapWidth val="150"/>
        <c:overlap val="100"/>
        <c:axId val="240681424"/>
        <c:axId val="244904960"/>
      </c:barChart>
      <c:catAx>
        <c:axId val="2406814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44904960"/>
        <c:crosses val="autoZero"/>
        <c:auto val="1"/>
        <c:lblAlgn val="ctr"/>
        <c:lblOffset val="100"/>
        <c:tickLblSkip val="1"/>
        <c:tickMarkSkip val="1"/>
        <c:noMultiLvlLbl val="0"/>
      </c:catAx>
      <c:valAx>
        <c:axId val="2449049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06814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623</c:v>
                </c:pt>
                <c:pt idx="5">
                  <c:v>523</c:v>
                </c:pt>
                <c:pt idx="8">
                  <c:v>513</c:v>
                </c:pt>
                <c:pt idx="11">
                  <c:v>507</c:v>
                </c:pt>
                <c:pt idx="14">
                  <c:v>514</c:v>
                </c:pt>
              </c:numCache>
            </c:numRef>
          </c:val>
          <c:extLst xmlns:c16r2="http://schemas.microsoft.com/office/drawing/2015/06/chart">
            <c:ext xmlns:c16="http://schemas.microsoft.com/office/drawing/2014/chart" uri="{C3380CC4-5D6E-409C-BE32-E72D297353CC}">
              <c16:uniqueId val="{00000000-B751-456E-80E5-00F02272BE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751-456E-80E5-00F02272BE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B751-456E-80E5-00F02272BE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2</c:v>
                </c:pt>
                <c:pt idx="3">
                  <c:v>5</c:v>
                </c:pt>
                <c:pt idx="6">
                  <c:v>7</c:v>
                </c:pt>
                <c:pt idx="9">
                  <c:v>7</c:v>
                </c:pt>
                <c:pt idx="12">
                  <c:v>6</c:v>
                </c:pt>
              </c:numCache>
            </c:numRef>
          </c:val>
          <c:extLst xmlns:c16r2="http://schemas.microsoft.com/office/drawing/2015/06/chart">
            <c:ext xmlns:c16="http://schemas.microsoft.com/office/drawing/2014/chart" uri="{C3380CC4-5D6E-409C-BE32-E72D297353CC}">
              <c16:uniqueId val="{00000003-B751-456E-80E5-00F02272BE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177</c:v>
                </c:pt>
                <c:pt idx="3">
                  <c:v>181</c:v>
                </c:pt>
                <c:pt idx="6">
                  <c:v>176</c:v>
                </c:pt>
                <c:pt idx="9">
                  <c:v>178</c:v>
                </c:pt>
                <c:pt idx="12">
                  <c:v>185</c:v>
                </c:pt>
              </c:numCache>
            </c:numRef>
          </c:val>
          <c:extLst xmlns:c16r2="http://schemas.microsoft.com/office/drawing/2015/06/chart">
            <c:ext xmlns:c16="http://schemas.microsoft.com/office/drawing/2014/chart" uri="{C3380CC4-5D6E-409C-BE32-E72D297353CC}">
              <c16:uniqueId val="{00000004-B751-456E-80E5-00F02272BE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751-456E-80E5-00F02272BE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751-456E-80E5-00F02272BE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591</c:v>
                </c:pt>
                <c:pt idx="3">
                  <c:v>450</c:v>
                </c:pt>
                <c:pt idx="6">
                  <c:v>430</c:v>
                </c:pt>
                <c:pt idx="9">
                  <c:v>424</c:v>
                </c:pt>
                <c:pt idx="12">
                  <c:v>463</c:v>
                </c:pt>
              </c:numCache>
            </c:numRef>
          </c:val>
          <c:extLst xmlns:c16r2="http://schemas.microsoft.com/office/drawing/2015/06/chart">
            <c:ext xmlns:c16="http://schemas.microsoft.com/office/drawing/2014/chart" uri="{C3380CC4-5D6E-409C-BE32-E72D297353CC}">
              <c16:uniqueId val="{00000007-B751-456E-80E5-00F02272BE84}"/>
            </c:ext>
          </c:extLst>
        </c:ser>
        <c:dLbls>
          <c:showLegendKey val="0"/>
          <c:showVal val="0"/>
          <c:showCatName val="0"/>
          <c:showSerName val="0"/>
          <c:showPercent val="0"/>
          <c:showBubbleSize val="0"/>
        </c:dLbls>
        <c:gapWidth val="100"/>
        <c:overlap val="100"/>
        <c:axId val="186916152"/>
        <c:axId val="2491585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147</c:v>
                </c:pt>
                <c:pt idx="2">
                  <c:v>#N/A</c:v>
                </c:pt>
                <c:pt idx="3">
                  <c:v>#N/A</c:v>
                </c:pt>
                <c:pt idx="4">
                  <c:v>113</c:v>
                </c:pt>
                <c:pt idx="5">
                  <c:v>#N/A</c:v>
                </c:pt>
                <c:pt idx="6">
                  <c:v>#N/A</c:v>
                </c:pt>
                <c:pt idx="7">
                  <c:v>100</c:v>
                </c:pt>
                <c:pt idx="8">
                  <c:v>#N/A</c:v>
                </c:pt>
                <c:pt idx="9">
                  <c:v>#N/A</c:v>
                </c:pt>
                <c:pt idx="10">
                  <c:v>102</c:v>
                </c:pt>
                <c:pt idx="11">
                  <c:v>#N/A</c:v>
                </c:pt>
                <c:pt idx="12">
                  <c:v>#N/A</c:v>
                </c:pt>
                <c:pt idx="13">
                  <c:v>140</c:v>
                </c:pt>
                <c:pt idx="14">
                  <c:v>#N/A</c:v>
                </c:pt>
              </c:numCache>
            </c:numRef>
          </c:val>
          <c:smooth val="0"/>
          <c:extLst xmlns:c16r2="http://schemas.microsoft.com/office/drawing/2015/06/chart">
            <c:ext xmlns:c16="http://schemas.microsoft.com/office/drawing/2014/chart" uri="{C3380CC4-5D6E-409C-BE32-E72D297353CC}">
              <c16:uniqueId val="{00000008-B751-456E-80E5-00F02272BE84}"/>
            </c:ext>
          </c:extLst>
        </c:ser>
        <c:dLbls>
          <c:showLegendKey val="0"/>
          <c:showVal val="0"/>
          <c:showCatName val="0"/>
          <c:showSerName val="0"/>
          <c:showPercent val="0"/>
          <c:showBubbleSize val="0"/>
        </c:dLbls>
        <c:marker val="1"/>
        <c:smooth val="0"/>
        <c:axId val="186916152"/>
        <c:axId val="249158584"/>
      </c:lineChart>
      <c:catAx>
        <c:axId val="186916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49158584"/>
        <c:crosses val="autoZero"/>
        <c:auto val="1"/>
        <c:lblAlgn val="ctr"/>
        <c:lblOffset val="100"/>
        <c:tickLblSkip val="1"/>
        <c:tickMarkSkip val="1"/>
        <c:noMultiLvlLbl val="0"/>
      </c:catAx>
      <c:valAx>
        <c:axId val="2491585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6916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5185</c:v>
                </c:pt>
                <c:pt idx="5">
                  <c:v>5045</c:v>
                </c:pt>
                <c:pt idx="8">
                  <c:v>5760</c:v>
                </c:pt>
                <c:pt idx="11">
                  <c:v>5832</c:v>
                </c:pt>
                <c:pt idx="14">
                  <c:v>5712</c:v>
                </c:pt>
              </c:numCache>
            </c:numRef>
          </c:val>
          <c:extLst xmlns:c16r2="http://schemas.microsoft.com/office/drawing/2015/06/chart">
            <c:ext xmlns:c16="http://schemas.microsoft.com/office/drawing/2014/chart" uri="{C3380CC4-5D6E-409C-BE32-E72D297353CC}">
              <c16:uniqueId val="{00000000-9604-4DAB-B68C-B205109AA1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276</c:v>
                </c:pt>
                <c:pt idx="5">
                  <c:v>257</c:v>
                </c:pt>
                <c:pt idx="8">
                  <c:v>243</c:v>
                </c:pt>
                <c:pt idx="11">
                  <c:v>220</c:v>
                </c:pt>
                <c:pt idx="14">
                  <c:v>213</c:v>
                </c:pt>
              </c:numCache>
            </c:numRef>
          </c:val>
          <c:extLst xmlns:c16r2="http://schemas.microsoft.com/office/drawing/2015/06/chart">
            <c:ext xmlns:c16="http://schemas.microsoft.com/office/drawing/2014/chart" uri="{C3380CC4-5D6E-409C-BE32-E72D297353CC}">
              <c16:uniqueId val="{00000001-9604-4DAB-B68C-B205109AA1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1767</c:v>
                </c:pt>
                <c:pt idx="5">
                  <c:v>1967</c:v>
                </c:pt>
                <c:pt idx="8">
                  <c:v>1905</c:v>
                </c:pt>
                <c:pt idx="11">
                  <c:v>1982</c:v>
                </c:pt>
                <c:pt idx="14">
                  <c:v>2102</c:v>
                </c:pt>
              </c:numCache>
            </c:numRef>
          </c:val>
          <c:extLst xmlns:c16r2="http://schemas.microsoft.com/office/drawing/2015/06/chart">
            <c:ext xmlns:c16="http://schemas.microsoft.com/office/drawing/2014/chart" uri="{C3380CC4-5D6E-409C-BE32-E72D297353CC}">
              <c16:uniqueId val="{00000002-9604-4DAB-B68C-B205109AA1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604-4DAB-B68C-B205109AA1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604-4DAB-B68C-B205109AA1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604-4DAB-B68C-B205109AA1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979</c:v>
                </c:pt>
                <c:pt idx="3">
                  <c:v>975</c:v>
                </c:pt>
                <c:pt idx="6">
                  <c:v>901</c:v>
                </c:pt>
                <c:pt idx="9">
                  <c:v>890</c:v>
                </c:pt>
                <c:pt idx="12">
                  <c:v>840</c:v>
                </c:pt>
              </c:numCache>
            </c:numRef>
          </c:val>
          <c:extLst xmlns:c16r2="http://schemas.microsoft.com/office/drawing/2015/06/chart">
            <c:ext xmlns:c16="http://schemas.microsoft.com/office/drawing/2014/chart" uri="{C3380CC4-5D6E-409C-BE32-E72D297353CC}">
              <c16:uniqueId val="{00000006-9604-4DAB-B68C-B205109AA1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46</c:v>
                </c:pt>
                <c:pt idx="3">
                  <c:v>107</c:v>
                </c:pt>
                <c:pt idx="6">
                  <c:v>150</c:v>
                </c:pt>
                <c:pt idx="9">
                  <c:v>151</c:v>
                </c:pt>
                <c:pt idx="12">
                  <c:v>145</c:v>
                </c:pt>
              </c:numCache>
            </c:numRef>
          </c:val>
          <c:extLst xmlns:c16r2="http://schemas.microsoft.com/office/drawing/2015/06/chart">
            <c:ext xmlns:c16="http://schemas.microsoft.com/office/drawing/2014/chart" uri="{C3380CC4-5D6E-409C-BE32-E72D297353CC}">
              <c16:uniqueId val="{00000007-9604-4DAB-B68C-B205109AA1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2402</c:v>
                </c:pt>
                <c:pt idx="3">
                  <c:v>2370</c:v>
                </c:pt>
                <c:pt idx="6">
                  <c:v>2218</c:v>
                </c:pt>
                <c:pt idx="9">
                  <c:v>2054</c:v>
                </c:pt>
                <c:pt idx="12">
                  <c:v>1904</c:v>
                </c:pt>
              </c:numCache>
            </c:numRef>
          </c:val>
          <c:extLst xmlns:c16r2="http://schemas.microsoft.com/office/drawing/2015/06/chart">
            <c:ext xmlns:c16="http://schemas.microsoft.com/office/drawing/2014/chart" uri="{C3380CC4-5D6E-409C-BE32-E72D297353CC}">
              <c16:uniqueId val="{00000008-9604-4DAB-B68C-B205109AA1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36</c:v>
                </c:pt>
                <c:pt idx="3">
                  <c:v>24</c:v>
                </c:pt>
                <c:pt idx="6">
                  <c:v>12</c:v>
                </c:pt>
                <c:pt idx="9">
                  <c:v>0</c:v>
                </c:pt>
                <c:pt idx="12">
                  <c:v>0</c:v>
                </c:pt>
              </c:numCache>
            </c:numRef>
          </c:val>
          <c:extLst xmlns:c16r2="http://schemas.microsoft.com/office/drawing/2015/06/chart">
            <c:ext xmlns:c16="http://schemas.microsoft.com/office/drawing/2014/chart" uri="{C3380CC4-5D6E-409C-BE32-E72D297353CC}">
              <c16:uniqueId val="{00000009-9604-4DAB-B68C-B205109AA1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4631</c:v>
                </c:pt>
                <c:pt idx="3">
                  <c:v>5199</c:v>
                </c:pt>
                <c:pt idx="6">
                  <c:v>5651</c:v>
                </c:pt>
                <c:pt idx="9">
                  <c:v>5935</c:v>
                </c:pt>
                <c:pt idx="12">
                  <c:v>5911</c:v>
                </c:pt>
              </c:numCache>
            </c:numRef>
          </c:val>
          <c:extLst xmlns:c16r2="http://schemas.microsoft.com/office/drawing/2015/06/chart">
            <c:ext xmlns:c16="http://schemas.microsoft.com/office/drawing/2014/chart" uri="{C3380CC4-5D6E-409C-BE32-E72D297353CC}">
              <c16:uniqueId val="{0000000A-9604-4DAB-B68C-B205109AA155}"/>
            </c:ext>
          </c:extLst>
        </c:ser>
        <c:dLbls>
          <c:showLegendKey val="0"/>
          <c:showVal val="0"/>
          <c:showCatName val="0"/>
          <c:showSerName val="0"/>
          <c:showPercent val="0"/>
          <c:showBubbleSize val="0"/>
        </c:dLbls>
        <c:gapWidth val="100"/>
        <c:overlap val="100"/>
        <c:axId val="243821792"/>
        <c:axId val="24382218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866</c:v>
                </c:pt>
                <c:pt idx="2">
                  <c:v>#N/A</c:v>
                </c:pt>
                <c:pt idx="3">
                  <c:v>#N/A</c:v>
                </c:pt>
                <c:pt idx="4">
                  <c:v>1404</c:v>
                </c:pt>
                <c:pt idx="5">
                  <c:v>#N/A</c:v>
                </c:pt>
                <c:pt idx="6">
                  <c:v>#N/A</c:v>
                </c:pt>
                <c:pt idx="7">
                  <c:v>1024</c:v>
                </c:pt>
                <c:pt idx="8">
                  <c:v>#N/A</c:v>
                </c:pt>
                <c:pt idx="9">
                  <c:v>#N/A</c:v>
                </c:pt>
                <c:pt idx="10">
                  <c:v>996</c:v>
                </c:pt>
                <c:pt idx="11">
                  <c:v>#N/A</c:v>
                </c:pt>
                <c:pt idx="12">
                  <c:v>#N/A</c:v>
                </c:pt>
                <c:pt idx="13">
                  <c:v>772</c:v>
                </c:pt>
                <c:pt idx="14">
                  <c:v>#N/A</c:v>
                </c:pt>
              </c:numCache>
            </c:numRef>
          </c:val>
          <c:smooth val="0"/>
          <c:extLst xmlns:c16r2="http://schemas.microsoft.com/office/drawing/2015/06/chart">
            <c:ext xmlns:c16="http://schemas.microsoft.com/office/drawing/2014/chart" uri="{C3380CC4-5D6E-409C-BE32-E72D297353CC}">
              <c16:uniqueId val="{0000000B-9604-4DAB-B68C-B205109AA155}"/>
            </c:ext>
          </c:extLst>
        </c:ser>
        <c:dLbls>
          <c:showLegendKey val="0"/>
          <c:showVal val="0"/>
          <c:showCatName val="0"/>
          <c:showSerName val="0"/>
          <c:showPercent val="0"/>
          <c:showBubbleSize val="0"/>
        </c:dLbls>
        <c:marker val="1"/>
        <c:smooth val="0"/>
        <c:axId val="243821792"/>
        <c:axId val="243822184"/>
      </c:lineChart>
      <c:catAx>
        <c:axId val="243821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43822184"/>
        <c:crosses val="autoZero"/>
        <c:auto val="1"/>
        <c:lblAlgn val="ctr"/>
        <c:lblOffset val="100"/>
        <c:tickLblSkip val="1"/>
        <c:tickMarkSkip val="1"/>
        <c:noMultiLvlLbl val="0"/>
      </c:catAx>
      <c:valAx>
        <c:axId val="2438221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3821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752</c:v>
                </c:pt>
                <c:pt idx="1">
                  <c:v>670</c:v>
                </c:pt>
                <c:pt idx="2">
                  <c:v>745</c:v>
                </c:pt>
              </c:numCache>
            </c:numRef>
          </c:val>
          <c:extLst xmlns:c16r2="http://schemas.microsoft.com/office/drawing/2015/06/chart">
            <c:ext xmlns:c16="http://schemas.microsoft.com/office/drawing/2014/chart" uri="{C3380CC4-5D6E-409C-BE32-E72D297353CC}">
              <c16:uniqueId val="{00000000-431C-4A8D-86CD-0A390D2C0EA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115</c:v>
                </c:pt>
                <c:pt idx="1">
                  <c:v>121</c:v>
                </c:pt>
                <c:pt idx="2">
                  <c:v>128</c:v>
                </c:pt>
              </c:numCache>
            </c:numRef>
          </c:val>
          <c:extLst xmlns:c16r2="http://schemas.microsoft.com/office/drawing/2015/06/chart">
            <c:ext xmlns:c16="http://schemas.microsoft.com/office/drawing/2014/chart" uri="{C3380CC4-5D6E-409C-BE32-E72D297353CC}">
              <c16:uniqueId val="{00000001-431C-4A8D-86CD-0A390D2C0EA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650</c:v>
                </c:pt>
                <c:pt idx="1">
                  <c:v>731</c:v>
                </c:pt>
                <c:pt idx="2">
                  <c:v>673</c:v>
                </c:pt>
              </c:numCache>
            </c:numRef>
          </c:val>
          <c:extLst xmlns:c16r2="http://schemas.microsoft.com/office/drawing/2015/06/chart">
            <c:ext xmlns:c16="http://schemas.microsoft.com/office/drawing/2014/chart" uri="{C3380CC4-5D6E-409C-BE32-E72D297353CC}">
              <c16:uniqueId val="{00000002-431C-4A8D-86CD-0A390D2C0EA3}"/>
            </c:ext>
          </c:extLst>
        </c:ser>
        <c:dLbls>
          <c:showLegendKey val="0"/>
          <c:showVal val="0"/>
          <c:showCatName val="0"/>
          <c:showSerName val="0"/>
          <c:showPercent val="0"/>
          <c:showBubbleSize val="0"/>
        </c:dLbls>
        <c:gapWidth val="120"/>
        <c:overlap val="100"/>
        <c:axId val="250594016"/>
        <c:axId val="250594408"/>
      </c:barChart>
      <c:catAx>
        <c:axId val="250594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50594408"/>
        <c:crosses val="autoZero"/>
        <c:auto val="1"/>
        <c:lblAlgn val="ctr"/>
        <c:lblOffset val="100"/>
        <c:tickLblSkip val="1"/>
        <c:tickMarkSkip val="1"/>
        <c:noMultiLvlLbl val="0"/>
      </c:catAx>
      <c:valAx>
        <c:axId val="2505944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50594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FFE-497E-B5C9-ACACFD6F9651}"/>
                </c:ext>
                <c:ext xmlns:c15="http://schemas.microsoft.com/office/drawing/2012/chart" uri="{CE6537A1-D6FC-4f65-9D91-7224C49458BB}">
                  <c15:dlblFieldTable>
                    <c15:dlblFTEntry>
                      <c15:txfldGUID>{5151B201-DA5D-46B8-96D8-DF36C690314D}</c15:txfldGUID>
                      <c15:f>[1]公会計指標分析・財政指標組合せ分析表!$BP$50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FFE-497E-B5C9-ACACFD6F9651}"/>
                </c:ext>
                <c:ext xmlns:c15="http://schemas.microsoft.com/office/drawing/2012/chart" uri="{CE6537A1-D6FC-4f65-9D91-7224C49458BB}">
                  <c15:dlblFieldTable>
                    <c15:dlblFTEntry>
                      <c15:txfldGUID>{597CC2F4-0844-4B9F-9CE2-97005E297AAB}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FFE-497E-B5C9-ACACFD6F9651}"/>
                </c:ext>
                <c:ext xmlns:c15="http://schemas.microsoft.com/office/drawing/2012/chart" uri="{CE6537A1-D6FC-4f65-9D91-7224C49458BB}">
                  <c15:dlblFieldTable>
                    <c15:dlblFTEntry>
                      <c15:txfldGUID>{2062EE86-0EA4-401F-A7FB-F9858042359B}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FFE-497E-B5C9-ACACFD6F9651}"/>
                </c:ext>
                <c:ext xmlns:c15="http://schemas.microsoft.com/office/drawing/2012/chart" uri="{CE6537A1-D6FC-4f65-9D91-7224C49458BB}">
                  <c15:dlblFieldTable>
                    <c15:dlblFTEntry>
                      <c15:txfldGUID>{99D5DA84-A23C-4EE3-A354-2120C2C26567}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FFE-497E-B5C9-ACACFD6F9651}"/>
                </c:ext>
                <c:ext xmlns:c15="http://schemas.microsoft.com/office/drawing/2012/chart" uri="{CE6537A1-D6FC-4f65-9D91-7224C49458BB}">
                  <c15:dlblFieldTable>
                    <c15:dlblFTEntry>
                      <c15:txfldGUID>{51E53B16-C767-4E78-9130-78FC4BE72406}</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FFE-497E-B5C9-ACACFD6F9651}"/>
                </c:ext>
                <c:ext xmlns:c15="http://schemas.microsoft.com/office/drawing/2012/chart" uri="{CE6537A1-D6FC-4f65-9D91-7224C49458BB}">
                  <c15:dlblFieldTable>
                    <c15:dlblFTEntry>
                      <c15:txfldGUID>{0E823496-F232-47F9-A538-4B88AEF2C4E0}</c15:txfldGUID>
                      <c15:f>[1]公会計指標分析・財政指標組合せ分析表!$BX$50</c15:f>
                      <c15:dlblFieldTableCache>
                        <c:ptCount val="1"/>
                        <c:pt idx="0">
                          <c:v>H27</c:v>
                        </c:pt>
                      </c15:dlblFieldTableCache>
                    </c15:dlblFTEntry>
                  </c15:dlblFieldTable>
                  <c15:showDataLabelsRange val="0"/>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FFE-497E-B5C9-ACACFD6F9651}"/>
                </c:ext>
                <c:ext xmlns:c15="http://schemas.microsoft.com/office/drawing/2012/chart" uri="{CE6537A1-D6FC-4f65-9D91-7224C49458BB}">
                  <c15:dlblFieldTable>
                    <c15:dlblFTEntry>
                      <c15:txfldGUID>{06C7FC5E-F27E-42A8-B46C-B3E08BEDB251}</c15:txfldGUID>
                      <c15:f>[1]公会計指標分析・財政指標組合せ分析表!$CF$50</c15:f>
                      <c15:dlblFieldTableCache>
                        <c:ptCount val="1"/>
                        <c:pt idx="0">
                          <c:v>H28</c:v>
                        </c:pt>
                      </c15:dlblFieldTableCache>
                    </c15:dlblFTEntry>
                  </c15:dlblFieldTable>
                  <c15:showDataLabelsRange val="0"/>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FFE-497E-B5C9-ACACFD6F9651}"/>
                </c:ext>
                <c:ext xmlns:c15="http://schemas.microsoft.com/office/drawing/2012/chart" uri="{CE6537A1-D6FC-4f65-9D91-7224C49458BB}">
                  <c15:dlblFieldTable>
                    <c15:dlblFTEntry>
                      <c15:txfldGUID>{0AF644EB-96A6-4106-95B7-54FE7581EA54}</c15:txfldGUID>
                      <c15:f>[1]公会計指標分析・財政指標組合せ分析表!$CN$50</c15:f>
                      <c15:dlblFieldTableCache>
                        <c:ptCount val="1"/>
                        <c:pt idx="0">
                          <c:v>H29</c:v>
                        </c:pt>
                      </c15:dlblFieldTableCache>
                    </c15:dlblFTEntry>
                  </c15:dlblFieldTable>
                  <c15:showDataLabelsRange val="0"/>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FFE-497E-B5C9-ACACFD6F9651}"/>
                </c:ext>
                <c:ext xmlns:c15="http://schemas.microsoft.com/office/drawing/2012/chart" uri="{CE6537A1-D6FC-4f65-9D91-7224C49458BB}">
                  <c15:dlblFieldTable>
                    <c15:dlblFTEntry>
                      <c15:txfldGUID>{398788EE-A2AC-4959-9899-4E0880682FBD}</c15:txfldGUID>
                      <c15:f>[1]公会計指標分析・財政指標組合せ分析表!$CV$50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61.6</c:v>
                </c:pt>
                <c:pt idx="17">
                  <c:v>0</c:v>
                </c:pt>
                <c:pt idx="18">
                  <c:v>0</c:v>
                </c:pt>
                <c:pt idx="19">
                  <c:v>0</c:v>
                </c:pt>
                <c:pt idx="20">
                  <c:v>0</c:v>
                </c:pt>
                <c:pt idx="21">
                  <c:v>0</c:v>
                </c:pt>
                <c:pt idx="22">
                  <c:v>0</c:v>
                </c:pt>
                <c:pt idx="23">
                  <c:v>0</c:v>
                </c:pt>
                <c:pt idx="24">
                  <c:v>62.3</c:v>
                </c:pt>
                <c:pt idx="25">
                  <c:v>0</c:v>
                </c:pt>
                <c:pt idx="26">
                  <c:v>0</c:v>
                </c:pt>
                <c:pt idx="27">
                  <c:v>0</c:v>
                </c:pt>
                <c:pt idx="28">
                  <c:v>0</c:v>
                </c:pt>
                <c:pt idx="29">
                  <c:v>0</c:v>
                </c:pt>
                <c:pt idx="30">
                  <c:v>0</c:v>
                </c:pt>
                <c:pt idx="31">
                  <c:v>0</c:v>
                </c:pt>
                <c:pt idx="32">
                  <c:v>63.7</c:v>
                </c:pt>
                <c:pt idx="33">
                  <c:v>0</c:v>
                </c:pt>
                <c:pt idx="34">
                  <c:v>0</c:v>
                </c:pt>
                <c:pt idx="35">
                  <c:v>0</c:v>
                </c:pt>
                <c:pt idx="36">
                  <c:v>0</c:v>
                </c:pt>
                <c:pt idx="37">
                  <c:v>0</c:v>
                </c:pt>
                <c:pt idx="38">
                  <c:v>0</c:v>
                </c:pt>
                <c:pt idx="39">
                  <c:v>0</c:v>
                </c:pt>
              </c:numCache>
            </c:numRef>
          </c:xVal>
          <c:yVal>
            <c:numRef>
              <c:f>[1]公会計指標分析・財政指標組合せ分析表!$BP$51:$DC$51</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38.6</c:v>
                </c:pt>
                <c:pt idx="17">
                  <c:v>0</c:v>
                </c:pt>
                <c:pt idx="18">
                  <c:v>0</c:v>
                </c:pt>
                <c:pt idx="19">
                  <c:v>0</c:v>
                </c:pt>
                <c:pt idx="20">
                  <c:v>0</c:v>
                </c:pt>
                <c:pt idx="21">
                  <c:v>0</c:v>
                </c:pt>
                <c:pt idx="22">
                  <c:v>0</c:v>
                </c:pt>
                <c:pt idx="23">
                  <c:v>0</c:v>
                </c:pt>
                <c:pt idx="24">
                  <c:v>37.700000000000003</c:v>
                </c:pt>
                <c:pt idx="25">
                  <c:v>0</c:v>
                </c:pt>
                <c:pt idx="26">
                  <c:v>0</c:v>
                </c:pt>
                <c:pt idx="27">
                  <c:v>0</c:v>
                </c:pt>
                <c:pt idx="28">
                  <c:v>0</c:v>
                </c:pt>
                <c:pt idx="29">
                  <c:v>0</c:v>
                </c:pt>
                <c:pt idx="30">
                  <c:v>0</c:v>
                </c:pt>
                <c:pt idx="31">
                  <c:v>0</c:v>
                </c:pt>
                <c:pt idx="32">
                  <c:v>29.2</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1FFE-497E-B5C9-ACACFD6F9651}"/>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1FFE-497E-B5C9-ACACFD6F9651}"/>
                </c:ext>
                <c:ext xmlns:c15="http://schemas.microsoft.com/office/drawing/2012/chart" uri="{CE6537A1-D6FC-4f65-9D91-7224C49458BB}">
                  <c15:dlblFieldTable>
                    <c15:dlblFTEntry>
                      <c15:txfldGUID>{2720B950-4D28-4DAA-BF68-3AA51011BFC3}</c15:txfldGUID>
                      <c15:f>[1]公会計指標分析・財政指標組合せ分析表!$BP$50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1FFE-497E-B5C9-ACACFD6F9651}"/>
                </c:ext>
                <c:ext xmlns:c15="http://schemas.microsoft.com/office/drawing/2012/chart" uri="{CE6537A1-D6FC-4f65-9D91-7224C49458BB}">
                  <c15:dlblFieldTable>
                    <c15:dlblFTEntry>
                      <c15:txfldGUID>{04419584-447F-43FB-BE6A-91D0C4438DF2}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1FFE-497E-B5C9-ACACFD6F9651}"/>
                </c:ext>
                <c:ext xmlns:c15="http://schemas.microsoft.com/office/drawing/2012/chart" uri="{CE6537A1-D6FC-4f65-9D91-7224C49458BB}">
                  <c15:dlblFieldTable>
                    <c15:dlblFTEntry>
                      <c15:txfldGUID>{61DAC03C-7A13-421B-9246-75D4962705E4}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1FFE-497E-B5C9-ACACFD6F9651}"/>
                </c:ext>
                <c:ext xmlns:c15="http://schemas.microsoft.com/office/drawing/2012/chart" uri="{CE6537A1-D6FC-4f65-9D91-7224C49458BB}">
                  <c15:dlblFieldTable>
                    <c15:dlblFTEntry>
                      <c15:txfldGUID>{C084B134-3A6B-401F-BEC2-223B99D41B0B}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1FFE-497E-B5C9-ACACFD6F9651}"/>
                </c:ext>
                <c:ext xmlns:c15="http://schemas.microsoft.com/office/drawing/2012/chart" uri="{CE6537A1-D6FC-4f65-9D91-7224C49458BB}">
                  <c15:dlblFieldTable>
                    <c15:dlblFTEntry>
                      <c15:txfldGUID>{8876C794-6A02-49AA-8BA4-F2F3AFFE65F5}</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1FFE-497E-B5C9-ACACFD6F9651}"/>
                </c:ext>
                <c:ext xmlns:c15="http://schemas.microsoft.com/office/drawing/2012/chart" uri="{CE6537A1-D6FC-4f65-9D91-7224C49458BB}">
                  <c15:dlblFieldTable>
                    <c15:dlblFTEntry>
                      <c15:txfldGUID>{FCD4B496-7641-440A-B537-F7DEB49B7F73}</c15:txfldGUID>
                      <c15:f>[1]公会計指標分析・財政指標組合せ分析表!$BX$50</c15:f>
                      <c15:dlblFieldTableCache>
                        <c:ptCount val="1"/>
                        <c:pt idx="0">
                          <c:v>H27</c:v>
                        </c:pt>
                      </c15:dlblFieldTableCache>
                    </c15:dlblFTEntry>
                  </c15:dlblFieldTable>
                  <c15:showDataLabelsRange val="0"/>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1FFE-497E-B5C9-ACACFD6F9651}"/>
                </c:ext>
                <c:ext xmlns:c15="http://schemas.microsoft.com/office/drawing/2012/chart" uri="{CE6537A1-D6FC-4f65-9D91-7224C49458BB}">
                  <c15:dlblFieldTable>
                    <c15:dlblFTEntry>
                      <c15:txfldGUID>{BBB54A84-29C5-4298-9231-CB22C4D12AA3}</c15:txfldGUID>
                      <c15:f>[1]公会計指標分析・財政指標組合せ分析表!$CF$50</c15:f>
                      <c15:dlblFieldTableCache>
                        <c:ptCount val="1"/>
                        <c:pt idx="0">
                          <c:v>H28</c:v>
                        </c:pt>
                      </c15:dlblFieldTableCache>
                    </c15:dlblFTEntry>
                  </c15:dlblFieldTable>
                  <c15:showDataLabelsRange val="0"/>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1FFE-497E-B5C9-ACACFD6F9651}"/>
                </c:ext>
                <c:ext xmlns:c15="http://schemas.microsoft.com/office/drawing/2012/chart" uri="{CE6537A1-D6FC-4f65-9D91-7224C49458BB}">
                  <c15:dlblFieldTable>
                    <c15:dlblFTEntry>
                      <c15:txfldGUID>{4B91B6A8-CB45-4454-B396-5921921D5C35}</c15:txfldGUID>
                      <c15:f>[1]公会計指標分析・財政指標組合せ分析表!$CN$50</c15:f>
                      <c15:dlblFieldTableCache>
                        <c:ptCount val="1"/>
                        <c:pt idx="0">
                          <c:v>H29</c:v>
                        </c:pt>
                      </c15:dlblFieldTableCache>
                    </c15:dlblFTEntry>
                  </c15:dlblFieldTable>
                  <c15:showDataLabelsRange val="0"/>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1FFE-497E-B5C9-ACACFD6F9651}"/>
                </c:ext>
                <c:ext xmlns:c15="http://schemas.microsoft.com/office/drawing/2012/chart" uri="{CE6537A1-D6FC-4f65-9D91-7224C49458BB}">
                  <c15:dlblFieldTable>
                    <c15:dlblFTEntry>
                      <c15:txfldGUID>{C11A4BCF-855D-43B5-A3CB-A6501F88A5E8}</c15:txfldGUID>
                      <c15:f>[1]公会計指標分析・財政指標組合せ分析表!$CV$50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58.6</c:v>
                </c:pt>
                <c:pt idx="17">
                  <c:v>0</c:v>
                </c:pt>
                <c:pt idx="18">
                  <c:v>0</c:v>
                </c:pt>
                <c:pt idx="19">
                  <c:v>0</c:v>
                </c:pt>
                <c:pt idx="20">
                  <c:v>0</c:v>
                </c:pt>
                <c:pt idx="21">
                  <c:v>0</c:v>
                </c:pt>
                <c:pt idx="22">
                  <c:v>0</c:v>
                </c:pt>
                <c:pt idx="23">
                  <c:v>0</c:v>
                </c:pt>
                <c:pt idx="24">
                  <c:v>59.1</c:v>
                </c:pt>
                <c:pt idx="25">
                  <c:v>0</c:v>
                </c:pt>
                <c:pt idx="26">
                  <c:v>0</c:v>
                </c:pt>
                <c:pt idx="27">
                  <c:v>0</c:v>
                </c:pt>
                <c:pt idx="28">
                  <c:v>0</c:v>
                </c:pt>
                <c:pt idx="29">
                  <c:v>0</c:v>
                </c:pt>
                <c:pt idx="30">
                  <c:v>0</c:v>
                </c:pt>
                <c:pt idx="31">
                  <c:v>0</c:v>
                </c:pt>
                <c:pt idx="32">
                  <c:v>61.2</c:v>
                </c:pt>
                <c:pt idx="33">
                  <c:v>0</c:v>
                </c:pt>
                <c:pt idx="34">
                  <c:v>0</c:v>
                </c:pt>
                <c:pt idx="35">
                  <c:v>0</c:v>
                </c:pt>
                <c:pt idx="36">
                  <c:v>0</c:v>
                </c:pt>
                <c:pt idx="37">
                  <c:v>0</c:v>
                </c:pt>
                <c:pt idx="38">
                  <c:v>0</c:v>
                </c:pt>
                <c:pt idx="39">
                  <c:v>0</c:v>
                </c:pt>
              </c:numCache>
            </c:numRef>
          </c:xVal>
          <c:yVal>
            <c:numRef>
              <c:f>[1]公会計指標分析・財政指標組合せ分析表!$BP$55:$DC$55</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1FFE-497E-B5C9-ACACFD6F9651}"/>
            </c:ext>
          </c:extLst>
        </c:ser>
        <c:dLbls>
          <c:showLegendKey val="0"/>
          <c:showVal val="1"/>
          <c:showCatName val="0"/>
          <c:showSerName val="0"/>
          <c:showPercent val="0"/>
          <c:showBubbleSize val="0"/>
        </c:dLbls>
        <c:axId val="250595192"/>
        <c:axId val="250595584"/>
      </c:scatterChart>
      <c:valAx>
        <c:axId val="250595192"/>
        <c:scaling>
          <c:orientation val="minMax"/>
          <c:max val="64.199999999999989"/>
          <c:min val="58.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0595584"/>
        <c:crosses val="autoZero"/>
        <c:crossBetween val="midCat"/>
      </c:valAx>
      <c:valAx>
        <c:axId val="250595584"/>
        <c:scaling>
          <c:orientation val="minMax"/>
          <c:max val="46"/>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0595192"/>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7C7-4BBC-8F27-F42F60F445A5}"/>
                </c:ext>
                <c:ext xmlns:c15="http://schemas.microsoft.com/office/drawing/2012/chart" uri="{CE6537A1-D6FC-4f65-9D91-7224C49458BB}">
                  <c15:dlblFieldTable>
                    <c15:dlblFTEntry>
                      <c15:txfldGUID>{74FE921E-5601-40DB-9F42-1733B30D1D6C}</c15:txfldGUID>
                      <c15:f>[1]公会計指標分析・財政指標組合せ分析表!$BP$72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7C7-4BBC-8F27-F42F60F445A5}"/>
                </c:ext>
                <c:ext xmlns:c15="http://schemas.microsoft.com/office/drawing/2012/chart" uri="{CE6537A1-D6FC-4f65-9D91-7224C49458BB}">
                  <c15:dlblFieldTable>
                    <c15:dlblFTEntry>
                      <c15:txfldGUID>{0B82D08E-3CE7-4239-B2D3-3F72EDD16F63}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7C7-4BBC-8F27-F42F60F445A5}"/>
                </c:ext>
                <c:ext xmlns:c15="http://schemas.microsoft.com/office/drawing/2012/chart" uri="{CE6537A1-D6FC-4f65-9D91-7224C49458BB}">
                  <c15:dlblFieldTable>
                    <c15:dlblFTEntry>
                      <c15:txfldGUID>{E509C372-6787-4102-ABE3-D025D9076D4E}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7C7-4BBC-8F27-F42F60F445A5}"/>
                </c:ext>
                <c:ext xmlns:c15="http://schemas.microsoft.com/office/drawing/2012/chart" uri="{CE6537A1-D6FC-4f65-9D91-7224C49458BB}">
                  <c15:dlblFieldTable>
                    <c15:dlblFTEntry>
                      <c15:txfldGUID>{93B02BF3-C95C-4804-92B8-BCE1B7142BA1}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7C7-4BBC-8F27-F42F60F445A5}"/>
                </c:ext>
                <c:ext xmlns:c15="http://schemas.microsoft.com/office/drawing/2012/chart" uri="{CE6537A1-D6FC-4f65-9D91-7224C49458BB}">
                  <c15:dlblFieldTable>
                    <c15:dlblFTEntry>
                      <c15:txfldGUID>{576538F6-C7B5-4C13-8436-05D931E3D4AB}</c15:txfldGUID>
                      <c15:f>#REF!</c15:f>
                      <c15:dlblFieldTableCache>
                        <c:ptCount val="1"/>
                        <c:pt idx="0">
                          <c:v>#REF!</c:v>
                        </c:pt>
                      </c15:dlblFieldTableCache>
                    </c15:dlblFTEntry>
                  </c15:dlblFieldTable>
                  <c15:showDataLabelsRange val="0"/>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7C7-4BBC-8F27-F42F60F445A5}"/>
                </c:ext>
                <c:ext xmlns:c15="http://schemas.microsoft.com/office/drawing/2012/chart" uri="{CE6537A1-D6FC-4f65-9D91-7224C49458BB}">
                  <c15:dlblFieldTable>
                    <c15:dlblFTEntry>
                      <c15:txfldGUID>{A1A1FB37-1F66-4932-A82A-54AD641DBE88}</c15:txfldGUID>
                      <c15:f>[1]公会計指標分析・財政指標組合せ分析表!$BX$72</c15:f>
                      <c15:dlblFieldTableCache>
                        <c:ptCount val="1"/>
                        <c:pt idx="0">
                          <c:v>H27</c:v>
                        </c:pt>
                      </c15:dlblFieldTableCache>
                    </c15:dlblFTEntry>
                  </c15:dlblFieldTable>
                  <c15:showDataLabelsRange val="0"/>
                </c:ext>
              </c:extLst>
            </c:dLbl>
            <c:dLbl>
              <c:idx val="16"/>
              <c:tx>
                <c:strRef>
                  <c:f>[1]公会計指標分析・財政指標組合せ分析表!$CF$72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7C7-4BBC-8F27-F42F60F445A5}"/>
                </c:ext>
                <c:ext xmlns:c15="http://schemas.microsoft.com/office/drawing/2012/chart" uri="{CE6537A1-D6FC-4f65-9D91-7224C49458BB}">
                  <c15:dlblFieldTable>
                    <c15:dlblFTEntry>
                      <c15:txfldGUID>{1AEAE544-9B72-4BBE-B482-B52FAF64D0D2}</c15:txfldGUID>
                      <c15:f>[1]公会計指標分析・財政指標組合せ分析表!$CF$72</c15:f>
                      <c15:dlblFieldTableCache>
                        <c:ptCount val="1"/>
                        <c:pt idx="0">
                          <c:v>H28</c:v>
                        </c:pt>
                      </c15:dlblFieldTableCache>
                    </c15:dlblFTEntry>
                  </c15:dlblFieldTable>
                  <c15:showDataLabelsRange val="0"/>
                </c:ext>
              </c:extLst>
            </c:dLbl>
            <c:dLbl>
              <c:idx val="24"/>
              <c:tx>
                <c:strRef>
                  <c:f>[1]公会計指標分析・財政指標組合せ分析表!$CN$72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7C7-4BBC-8F27-F42F60F445A5}"/>
                </c:ext>
                <c:ext xmlns:c15="http://schemas.microsoft.com/office/drawing/2012/chart" uri="{CE6537A1-D6FC-4f65-9D91-7224C49458BB}">
                  <c15:dlblFieldTable>
                    <c15:dlblFTEntry>
                      <c15:txfldGUID>{5A3C8138-220F-492B-A23D-AB79A7E101E7}</c15:txfldGUID>
                      <c15:f>[1]公会計指標分析・財政指標組合せ分析表!$CN$72</c15:f>
                      <c15:dlblFieldTableCache>
                        <c:ptCount val="1"/>
                        <c:pt idx="0">
                          <c:v>H29</c:v>
                        </c:pt>
                      </c15:dlblFieldTableCache>
                    </c15:dlblFTEntry>
                  </c15:dlblFieldTable>
                  <c15:showDataLabelsRange val="0"/>
                </c:ext>
              </c:extLst>
            </c:dLbl>
            <c:dLbl>
              <c:idx val="32"/>
              <c:tx>
                <c:strRef>
                  <c:f>[1]公会計指標分析・財政指標組合せ分析表!$CV$72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7C7-4BBC-8F27-F42F60F445A5}"/>
                </c:ext>
                <c:ext xmlns:c15="http://schemas.microsoft.com/office/drawing/2012/chart" uri="{CE6537A1-D6FC-4f65-9D91-7224C49458BB}">
                  <c15:dlblFieldTable>
                    <c15:dlblFTEntry>
                      <c15:txfldGUID>{D02BE009-A3FB-4438-AA5D-31D68816AD6A}</c15:txfldGUID>
                      <c15:f>[1]公会計指標分析・財政指標組合せ分析表!$CV$72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8.1</c:v>
                </c:pt>
                <c:pt idx="1">
                  <c:v>0</c:v>
                </c:pt>
                <c:pt idx="2">
                  <c:v>0</c:v>
                </c:pt>
                <c:pt idx="3">
                  <c:v>0</c:v>
                </c:pt>
                <c:pt idx="4">
                  <c:v>0</c:v>
                </c:pt>
                <c:pt idx="5">
                  <c:v>0</c:v>
                </c:pt>
                <c:pt idx="6">
                  <c:v>0</c:v>
                </c:pt>
                <c:pt idx="7">
                  <c:v>0</c:v>
                </c:pt>
                <c:pt idx="8">
                  <c:v>6.2</c:v>
                </c:pt>
                <c:pt idx="9">
                  <c:v>0</c:v>
                </c:pt>
                <c:pt idx="10">
                  <c:v>0</c:v>
                </c:pt>
                <c:pt idx="11">
                  <c:v>0</c:v>
                </c:pt>
                <c:pt idx="12">
                  <c:v>0</c:v>
                </c:pt>
                <c:pt idx="13">
                  <c:v>0</c:v>
                </c:pt>
                <c:pt idx="14">
                  <c:v>0</c:v>
                </c:pt>
                <c:pt idx="15">
                  <c:v>0</c:v>
                </c:pt>
                <c:pt idx="16">
                  <c:v>4.5</c:v>
                </c:pt>
                <c:pt idx="17">
                  <c:v>0</c:v>
                </c:pt>
                <c:pt idx="18">
                  <c:v>0</c:v>
                </c:pt>
                <c:pt idx="19">
                  <c:v>0</c:v>
                </c:pt>
                <c:pt idx="20">
                  <c:v>0</c:v>
                </c:pt>
                <c:pt idx="21">
                  <c:v>0</c:v>
                </c:pt>
                <c:pt idx="22">
                  <c:v>0</c:v>
                </c:pt>
                <c:pt idx="23">
                  <c:v>0</c:v>
                </c:pt>
                <c:pt idx="24">
                  <c:v>3.9</c:v>
                </c:pt>
                <c:pt idx="25">
                  <c:v>0</c:v>
                </c:pt>
                <c:pt idx="26">
                  <c:v>0</c:v>
                </c:pt>
                <c:pt idx="27">
                  <c:v>0</c:v>
                </c:pt>
                <c:pt idx="28">
                  <c:v>0</c:v>
                </c:pt>
                <c:pt idx="29">
                  <c:v>0</c:v>
                </c:pt>
                <c:pt idx="30">
                  <c:v>0</c:v>
                </c:pt>
                <c:pt idx="31">
                  <c:v>0</c:v>
                </c:pt>
                <c:pt idx="32">
                  <c:v>4.2</c:v>
                </c:pt>
                <c:pt idx="33">
                  <c:v>0</c:v>
                </c:pt>
                <c:pt idx="34">
                  <c:v>0</c:v>
                </c:pt>
                <c:pt idx="35">
                  <c:v>0</c:v>
                </c:pt>
                <c:pt idx="36">
                  <c:v>0</c:v>
                </c:pt>
                <c:pt idx="37">
                  <c:v>0</c:v>
                </c:pt>
                <c:pt idx="38">
                  <c:v>0</c:v>
                </c:pt>
                <c:pt idx="39">
                  <c:v>0</c:v>
                </c:pt>
              </c:numCache>
            </c:numRef>
          </c:xVal>
          <c:yVal>
            <c:numRef>
              <c:f>[1]公会計指標分析・財政指標組合せ分析表!$BP$73:$DC$73</c:f>
              <c:numCache>
                <c:formatCode>General</c:formatCode>
                <c:ptCount val="40"/>
                <c:pt idx="0">
                  <c:v>33.4</c:v>
                </c:pt>
                <c:pt idx="1">
                  <c:v>0</c:v>
                </c:pt>
                <c:pt idx="2">
                  <c:v>0</c:v>
                </c:pt>
                <c:pt idx="3">
                  <c:v>0</c:v>
                </c:pt>
                <c:pt idx="4">
                  <c:v>0</c:v>
                </c:pt>
                <c:pt idx="5">
                  <c:v>0</c:v>
                </c:pt>
                <c:pt idx="6">
                  <c:v>0</c:v>
                </c:pt>
                <c:pt idx="7">
                  <c:v>0</c:v>
                </c:pt>
                <c:pt idx="8">
                  <c:v>51.7</c:v>
                </c:pt>
                <c:pt idx="9">
                  <c:v>0</c:v>
                </c:pt>
                <c:pt idx="10">
                  <c:v>0</c:v>
                </c:pt>
                <c:pt idx="11">
                  <c:v>0</c:v>
                </c:pt>
                <c:pt idx="12">
                  <c:v>0</c:v>
                </c:pt>
                <c:pt idx="13">
                  <c:v>0</c:v>
                </c:pt>
                <c:pt idx="14">
                  <c:v>0</c:v>
                </c:pt>
                <c:pt idx="15">
                  <c:v>0</c:v>
                </c:pt>
                <c:pt idx="16">
                  <c:v>38.6</c:v>
                </c:pt>
                <c:pt idx="17">
                  <c:v>0</c:v>
                </c:pt>
                <c:pt idx="18">
                  <c:v>0</c:v>
                </c:pt>
                <c:pt idx="19">
                  <c:v>0</c:v>
                </c:pt>
                <c:pt idx="20">
                  <c:v>0</c:v>
                </c:pt>
                <c:pt idx="21">
                  <c:v>0</c:v>
                </c:pt>
                <c:pt idx="22">
                  <c:v>0</c:v>
                </c:pt>
                <c:pt idx="23">
                  <c:v>0</c:v>
                </c:pt>
                <c:pt idx="24">
                  <c:v>37.700000000000003</c:v>
                </c:pt>
                <c:pt idx="25">
                  <c:v>0</c:v>
                </c:pt>
                <c:pt idx="26">
                  <c:v>0</c:v>
                </c:pt>
                <c:pt idx="27">
                  <c:v>0</c:v>
                </c:pt>
                <c:pt idx="28">
                  <c:v>0</c:v>
                </c:pt>
                <c:pt idx="29">
                  <c:v>0</c:v>
                </c:pt>
                <c:pt idx="30">
                  <c:v>0</c:v>
                </c:pt>
                <c:pt idx="31">
                  <c:v>0</c:v>
                </c:pt>
                <c:pt idx="32">
                  <c:v>29.2</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C7C7-4BBC-8F27-F42F60F445A5}"/>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7C7-4BBC-8F27-F42F60F445A5}"/>
                </c:ext>
                <c:ext xmlns:c15="http://schemas.microsoft.com/office/drawing/2012/chart" uri="{CE6537A1-D6FC-4f65-9D91-7224C49458BB}">
                  <c15:dlblFieldTable>
                    <c15:dlblFTEntry>
                      <c15:txfldGUID>{26A035AC-1023-4BF3-AB13-17012C43F380}</c15:txfldGUID>
                      <c15:f>[1]公会計指標分析・財政指標組合せ分析表!$BP$72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7C7-4BBC-8F27-F42F60F445A5}"/>
                </c:ext>
                <c:ext xmlns:c15="http://schemas.microsoft.com/office/drawing/2012/chart" uri="{CE6537A1-D6FC-4f65-9D91-7224C49458BB}">
                  <c15:dlblFieldTable>
                    <c15:dlblFTEntry>
                      <c15:txfldGUID>{F3FF0545-22A4-4567-B1D1-AD730A4F42E4}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7C7-4BBC-8F27-F42F60F445A5}"/>
                </c:ext>
                <c:ext xmlns:c15="http://schemas.microsoft.com/office/drawing/2012/chart" uri="{CE6537A1-D6FC-4f65-9D91-7224C49458BB}">
                  <c15:dlblFieldTable>
                    <c15:dlblFTEntry>
                      <c15:txfldGUID>{F340A624-6F7D-4EF0-B41A-8EC82F6068E0}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7C7-4BBC-8F27-F42F60F445A5}"/>
                </c:ext>
                <c:ext xmlns:c15="http://schemas.microsoft.com/office/drawing/2012/chart" uri="{CE6537A1-D6FC-4f65-9D91-7224C49458BB}">
                  <c15:dlblFieldTable>
                    <c15:dlblFTEntry>
                      <c15:txfldGUID>{8FFB849F-0ED1-4B50-90F0-3B91E097AC38}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7C7-4BBC-8F27-F42F60F445A5}"/>
                </c:ext>
                <c:ext xmlns:c15="http://schemas.microsoft.com/office/drawing/2012/chart" uri="{CE6537A1-D6FC-4f65-9D91-7224C49458BB}">
                  <c15:dlblFieldTable>
                    <c15:dlblFTEntry>
                      <c15:txfldGUID>{750399E2-F864-41B0-BB16-092833386EFE}</c15:txfldGUID>
                      <c15:f>#REF!</c15:f>
                      <c15:dlblFieldTableCache>
                        <c:ptCount val="1"/>
                        <c:pt idx="0">
                          <c:v>#REF!</c:v>
                        </c:pt>
                      </c15:dlblFieldTableCache>
                    </c15:dlblFTEntry>
                  </c15:dlblFieldTable>
                  <c15:showDataLabelsRange val="0"/>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7C7-4BBC-8F27-F42F60F445A5}"/>
                </c:ext>
                <c:ext xmlns:c15="http://schemas.microsoft.com/office/drawing/2012/chart" uri="{CE6537A1-D6FC-4f65-9D91-7224C49458BB}">
                  <c15:dlblFieldTable>
                    <c15:dlblFTEntry>
                      <c15:txfldGUID>{FD8FED1D-1A93-48BA-9E49-C75B42B382B7}</c15:txfldGUID>
                      <c15:f>[1]公会計指標分析・財政指標組合せ分析表!$BX$72</c15:f>
                      <c15:dlblFieldTableCache>
                        <c:ptCount val="1"/>
                        <c:pt idx="0">
                          <c:v>H27</c:v>
                        </c:pt>
                      </c15:dlblFieldTableCache>
                    </c15:dlblFTEntry>
                  </c15:dlblFieldTable>
                  <c15:showDataLabelsRange val="0"/>
                </c:ext>
              </c:extLst>
            </c:dLbl>
            <c:dLbl>
              <c:idx val="16"/>
              <c:layout>
                <c:manualLayout>
                  <c:x val="-2.4755126632297668E-2"/>
                  <c:y val="-8.1337372860052048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7C7-4BBC-8F27-F42F60F445A5}"/>
                </c:ext>
                <c:ext xmlns:c15="http://schemas.microsoft.com/office/drawing/2012/chart" uri="{CE6537A1-D6FC-4f65-9D91-7224C49458BB}">
                  <c15:dlblFieldTable>
                    <c15:dlblFTEntry>
                      <c15:txfldGUID>{BBDFC3F7-E551-4ED9-9856-1653E2E0E01C}</c15:txfldGUID>
                      <c15:f>[1]公会計指標分析・財政指標組合せ分析表!$CF$72</c15:f>
                      <c15:dlblFieldTableCache>
                        <c:ptCount val="1"/>
                        <c:pt idx="0">
                          <c:v>H28</c:v>
                        </c:pt>
                      </c15:dlblFieldTableCache>
                    </c15:dlblFTEntry>
                  </c15:dlblFieldTable>
                  <c15:showDataLabelsRange val="0"/>
                </c:ext>
              </c:extLst>
            </c:dLbl>
            <c:dLbl>
              <c:idx val="24"/>
              <c:layout>
                <c:manualLayout>
                  <c:x val="-3.8640856605923729E-2"/>
                  <c:y val="-7.1877181217707697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7C7-4BBC-8F27-F42F60F445A5}"/>
                </c:ext>
                <c:ext xmlns:c15="http://schemas.microsoft.com/office/drawing/2012/chart" uri="{CE6537A1-D6FC-4f65-9D91-7224C49458BB}">
                  <c15:dlblFieldTable>
                    <c15:dlblFTEntry>
                      <c15:txfldGUID>{7DA897E7-5080-467F-9376-1B1BEDD7A1C4}</c15:txfldGUID>
                      <c15:f>[1]公会計指標分析・財政指標組合せ分析表!$CN$72</c15:f>
                      <c15:dlblFieldTableCache>
                        <c:ptCount val="1"/>
                        <c:pt idx="0">
                          <c:v>H29</c:v>
                        </c:pt>
                      </c15:dlblFieldTableCache>
                    </c15:dlblFTEntry>
                  </c15:dlblFieldTable>
                  <c15:showDataLabelsRange val="0"/>
                </c:ext>
              </c:extLst>
            </c:dLbl>
            <c:dLbl>
              <c:idx val="32"/>
              <c:layout>
                <c:manualLayout>
                  <c:x val="-3.1697991619110633E-2"/>
                  <c:y val="-3.4035729673191593E-2"/>
                </c:manualLayout>
              </c:layout>
              <c:tx>
                <c:strRef>
                  <c:f>[1]公会計指標分析・財政指標組合せ分析表!$CV$72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7C7-4BBC-8F27-F42F60F445A5}"/>
                </c:ext>
                <c:ext xmlns:c15="http://schemas.microsoft.com/office/drawing/2012/chart" uri="{CE6537A1-D6FC-4f65-9D91-7224C49458BB}">
                  <c15:dlblFieldTable>
                    <c15:dlblFTEntry>
                      <c15:txfldGUID>{D6BD4079-A5A5-46E0-9A3E-83BFEE0B7BE3}</c15:txfldGUID>
                      <c15:f>[1]公会計指標分析・財政指標組合せ分析表!$CV$72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9.5</c:v>
                </c:pt>
                <c:pt idx="1">
                  <c:v>0</c:v>
                </c:pt>
                <c:pt idx="2">
                  <c:v>0</c:v>
                </c:pt>
                <c:pt idx="3">
                  <c:v>0</c:v>
                </c:pt>
                <c:pt idx="4">
                  <c:v>0</c:v>
                </c:pt>
                <c:pt idx="5">
                  <c:v>0</c:v>
                </c:pt>
                <c:pt idx="6">
                  <c:v>0</c:v>
                </c:pt>
                <c:pt idx="7">
                  <c:v>0</c:v>
                </c:pt>
                <c:pt idx="8">
                  <c:v>8.1</c:v>
                </c:pt>
                <c:pt idx="9">
                  <c:v>0</c:v>
                </c:pt>
                <c:pt idx="10">
                  <c:v>0</c:v>
                </c:pt>
                <c:pt idx="11">
                  <c:v>0</c:v>
                </c:pt>
                <c:pt idx="12">
                  <c:v>0</c:v>
                </c:pt>
                <c:pt idx="13">
                  <c:v>0</c:v>
                </c:pt>
                <c:pt idx="14">
                  <c:v>0</c:v>
                </c:pt>
                <c:pt idx="15">
                  <c:v>0</c:v>
                </c:pt>
                <c:pt idx="16">
                  <c:v>7.3</c:v>
                </c:pt>
                <c:pt idx="17">
                  <c:v>0</c:v>
                </c:pt>
                <c:pt idx="18">
                  <c:v>0</c:v>
                </c:pt>
                <c:pt idx="19">
                  <c:v>0</c:v>
                </c:pt>
                <c:pt idx="20">
                  <c:v>0</c:v>
                </c:pt>
                <c:pt idx="21">
                  <c:v>0</c:v>
                </c:pt>
                <c:pt idx="22">
                  <c:v>0</c:v>
                </c:pt>
                <c:pt idx="23">
                  <c:v>0</c:v>
                </c:pt>
                <c:pt idx="24">
                  <c:v>7.2</c:v>
                </c:pt>
                <c:pt idx="25">
                  <c:v>0</c:v>
                </c:pt>
                <c:pt idx="26">
                  <c:v>0</c:v>
                </c:pt>
                <c:pt idx="27">
                  <c:v>0</c:v>
                </c:pt>
                <c:pt idx="28">
                  <c:v>0</c:v>
                </c:pt>
                <c:pt idx="29">
                  <c:v>0</c:v>
                </c:pt>
                <c:pt idx="30">
                  <c:v>0</c:v>
                </c:pt>
                <c:pt idx="31">
                  <c:v>0</c:v>
                </c:pt>
                <c:pt idx="32">
                  <c:v>7.2</c:v>
                </c:pt>
                <c:pt idx="33">
                  <c:v>0</c:v>
                </c:pt>
                <c:pt idx="34">
                  <c:v>0</c:v>
                </c:pt>
                <c:pt idx="35">
                  <c:v>0</c:v>
                </c:pt>
                <c:pt idx="36">
                  <c:v>0</c:v>
                </c:pt>
                <c:pt idx="37">
                  <c:v>0</c:v>
                </c:pt>
                <c:pt idx="38">
                  <c:v>0</c:v>
                </c:pt>
                <c:pt idx="39">
                  <c:v>0</c:v>
                </c:pt>
              </c:numCache>
            </c:numRef>
          </c:xVal>
          <c:yVal>
            <c:numRef>
              <c:f>[1]公会計指標分析・財政指標組合せ分析表!$BP$77:$DC$77</c:f>
              <c:numCache>
                <c:formatCode>General</c:formatCode>
                <c:ptCount val="40"/>
                <c:pt idx="0">
                  <c:v>22.6</c:v>
                </c:pt>
                <c:pt idx="1">
                  <c:v>0</c:v>
                </c:pt>
                <c:pt idx="2">
                  <c:v>0</c:v>
                </c:pt>
                <c:pt idx="3">
                  <c:v>0</c:v>
                </c:pt>
                <c:pt idx="4">
                  <c:v>0</c:v>
                </c:pt>
                <c:pt idx="5">
                  <c:v>0</c:v>
                </c:pt>
                <c:pt idx="6">
                  <c:v>0</c:v>
                </c:pt>
                <c:pt idx="7">
                  <c:v>0</c:v>
                </c:pt>
                <c:pt idx="8">
                  <c:v>0.8</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C7C7-4BBC-8F27-F42F60F445A5}"/>
            </c:ext>
          </c:extLst>
        </c:ser>
        <c:dLbls>
          <c:showLegendKey val="0"/>
          <c:showVal val="1"/>
          <c:showCatName val="0"/>
          <c:showSerName val="0"/>
          <c:showPercent val="0"/>
          <c:showBubbleSize val="0"/>
        </c:dLbls>
        <c:axId val="250593232"/>
        <c:axId val="250596368"/>
      </c:scatterChart>
      <c:valAx>
        <c:axId val="250593232"/>
        <c:scaling>
          <c:orientation val="minMax"/>
          <c:max val="10"/>
          <c:min val="3.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0596368"/>
        <c:crosses val="autoZero"/>
        <c:crossBetween val="midCat"/>
      </c:valAx>
      <c:valAx>
        <c:axId val="250596368"/>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0593232"/>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も歳入の伸びは期待できないことから、現状と同程度で推移していくものと見込んで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flipV="1">
          <a:off x="4114800" y="75250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人件費については</a:t>
          </a:r>
          <a:r>
            <a:rPr kumimoji="1" lang="en-US" altLang="ja-JP" sz="1000">
              <a:solidFill>
                <a:schemeClr val="dk1"/>
              </a:solidFill>
              <a:effectLst/>
              <a:latin typeface="+mn-lt"/>
              <a:ea typeface="+mn-ea"/>
              <a:cs typeface="+mn-cs"/>
            </a:rPr>
            <a:t>25.6</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0.3</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）となっているが、退職者不補充等による職員数の削減は限界に達した感があり、</a:t>
          </a:r>
          <a:r>
            <a:rPr kumimoji="1" lang="ja-JP" altLang="en-US" sz="1000">
              <a:solidFill>
                <a:schemeClr val="dk1"/>
              </a:solidFill>
              <a:effectLst/>
              <a:latin typeface="+mn-lt"/>
              <a:ea typeface="+mn-ea"/>
              <a:cs typeface="+mn-cs"/>
            </a:rPr>
            <a:t>今後大幅な良化は見込めない</a:t>
          </a:r>
          <a:r>
            <a:rPr kumimoji="1" lang="ja-JP" altLang="ja-JP" sz="1000">
              <a:solidFill>
                <a:schemeClr val="dk1"/>
              </a:solidFill>
              <a:effectLst/>
              <a:latin typeface="+mn-lt"/>
              <a:ea typeface="+mn-ea"/>
              <a:cs typeface="+mn-cs"/>
            </a:rPr>
            <a:t>状況である。物件費は昨年度</a:t>
          </a:r>
          <a:r>
            <a:rPr kumimoji="1" lang="ja-JP" altLang="en-US" sz="1000">
              <a:solidFill>
                <a:schemeClr val="dk1"/>
              </a:solidFill>
              <a:effectLst/>
              <a:latin typeface="+mn-lt"/>
              <a:ea typeface="+mn-ea"/>
              <a:cs typeface="+mn-cs"/>
            </a:rPr>
            <a:t>より</a:t>
          </a:r>
          <a:r>
            <a:rPr kumimoji="1" lang="en-US" altLang="ja-JP" sz="1000">
              <a:solidFill>
                <a:schemeClr val="dk1"/>
              </a:solidFill>
              <a:effectLst/>
              <a:latin typeface="+mn-lt"/>
              <a:ea typeface="+mn-ea"/>
              <a:cs typeface="+mn-cs"/>
            </a:rPr>
            <a:t>2.1</a:t>
          </a:r>
          <a:r>
            <a:rPr kumimoji="1" lang="ja-JP" altLang="en-US" sz="1000">
              <a:solidFill>
                <a:schemeClr val="dk1"/>
              </a:solidFill>
              <a:effectLst/>
              <a:latin typeface="+mn-lt"/>
              <a:ea typeface="+mn-ea"/>
              <a:cs typeface="+mn-cs"/>
            </a:rPr>
            <a:t>ポイント増の</a:t>
          </a:r>
          <a:r>
            <a:rPr kumimoji="1" lang="en-US" altLang="ja-JP" sz="1000">
              <a:solidFill>
                <a:schemeClr val="dk1"/>
              </a:solidFill>
              <a:effectLst/>
              <a:latin typeface="+mn-lt"/>
              <a:ea typeface="+mn-ea"/>
              <a:cs typeface="+mn-cs"/>
            </a:rPr>
            <a:t>11.3</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であり、経常経費の縮減には努めているものの、各種行政システムに係る委託料等が大きなウェイトを占めるようになってきている</a:t>
          </a:r>
          <a:r>
            <a:rPr kumimoji="1" lang="ja-JP" altLang="en-US" sz="1000">
              <a:solidFill>
                <a:schemeClr val="dk1"/>
              </a:solidFill>
              <a:effectLst/>
              <a:latin typeface="+mn-lt"/>
              <a:ea typeface="+mn-ea"/>
              <a:cs typeface="+mn-cs"/>
            </a:rPr>
            <a:t>ことに加え、これまで直営で運営してきた町立保育所の指定管理導入により指定管理料が新たに発生し大幅な増要因となった。</a:t>
          </a:r>
          <a:r>
            <a:rPr kumimoji="0" lang="ja-JP" altLang="en-US" sz="1000">
              <a:solidFill>
                <a:schemeClr val="dk1"/>
              </a:solidFill>
              <a:effectLst/>
              <a:latin typeface="+mn-lt"/>
              <a:ea typeface="+mn-ea"/>
              <a:cs typeface="+mn-cs"/>
            </a:rPr>
            <a:t>また、</a:t>
          </a:r>
          <a:r>
            <a:rPr kumimoji="1" lang="ja-JP" altLang="en-US" sz="1000">
              <a:solidFill>
                <a:schemeClr val="dk1"/>
              </a:solidFill>
              <a:effectLst/>
              <a:latin typeface="+mn-lt"/>
              <a:ea typeface="+mn-ea"/>
              <a:cs typeface="+mn-cs"/>
            </a:rPr>
            <a:t>公債費は</a:t>
          </a:r>
          <a:r>
            <a:rPr kumimoji="1" lang="en-US" altLang="ja-JP" sz="1000">
              <a:solidFill>
                <a:schemeClr val="dk1"/>
              </a:solidFill>
              <a:effectLst/>
              <a:latin typeface="+mn-lt"/>
              <a:ea typeface="+mn-ea"/>
              <a:cs typeface="+mn-cs"/>
            </a:rPr>
            <a:t>14.5</a:t>
          </a:r>
          <a:r>
            <a:rPr kumimoji="1" lang="ja-JP" altLang="en-US" sz="1000">
              <a:solidFill>
                <a:schemeClr val="dk1"/>
              </a:solidFill>
              <a:effectLst/>
              <a:latin typeface="+mn-lt"/>
              <a:ea typeface="+mn-ea"/>
              <a:cs typeface="+mn-cs"/>
            </a:rPr>
            <a:t>％と近年の大規模事業に係る借入の償還開始により前年比</a:t>
          </a:r>
          <a:r>
            <a:rPr kumimoji="1" lang="en-US" altLang="ja-JP" sz="1000">
              <a:solidFill>
                <a:schemeClr val="dk1"/>
              </a:solidFill>
              <a:effectLst/>
              <a:latin typeface="+mn-lt"/>
              <a:ea typeface="+mn-ea"/>
              <a:cs typeface="+mn-cs"/>
            </a:rPr>
            <a:t>1.3</a:t>
          </a:r>
          <a:r>
            <a:rPr kumimoji="1" lang="ja-JP" altLang="en-US" sz="1000">
              <a:solidFill>
                <a:schemeClr val="dk1"/>
              </a:solidFill>
              <a:effectLst/>
              <a:latin typeface="+mn-lt"/>
              <a:ea typeface="+mn-ea"/>
              <a:cs typeface="+mn-cs"/>
            </a:rPr>
            <a:t>ポイントの増となった。これらの要因により、経常収支比率は増となった。</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xmlns=""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a:extLst>
            <a:ext uri="{FF2B5EF4-FFF2-40B4-BE49-F238E27FC236}">
              <a16:creationId xmlns:a16="http://schemas.microsoft.com/office/drawing/2014/main" xmlns="" id="{00000000-0008-0000-0300-000081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xmlns=""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45931</xdr:rowOff>
    </xdr:from>
    <xdr:to>
      <xdr:col>23</xdr:col>
      <xdr:colOff>133350</xdr:colOff>
      <xdr:row>64</xdr:row>
      <xdr:rowOff>11219</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114800" y="10847281"/>
          <a:ext cx="838200" cy="13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49123</xdr:rowOff>
    </xdr:from>
    <xdr:ext cx="762000" cy="259045"/>
    <xdr:sp macro="" textlink="">
      <xdr:nvSpPr>
        <xdr:cNvPr id="134" name="財政構造の弾力性平均値テキスト">
          <a:extLst>
            <a:ext uri="{FF2B5EF4-FFF2-40B4-BE49-F238E27FC236}">
              <a16:creationId xmlns:a16="http://schemas.microsoft.com/office/drawing/2014/main" xmlns="" id="{00000000-0008-0000-0300-000086000000}"/>
            </a:ext>
          </a:extLst>
        </xdr:cNvPr>
        <xdr:cNvSpPr txBox="1"/>
      </xdr:nvSpPr>
      <xdr:spPr>
        <a:xfrm>
          <a:off x="5041900" y="11021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45931</xdr:rowOff>
    </xdr:from>
    <xdr:to>
      <xdr:col>19</xdr:col>
      <xdr:colOff>133350</xdr:colOff>
      <xdr:row>63</xdr:row>
      <xdr:rowOff>49954</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flipV="1">
          <a:off x="3225800" y="1084728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63</xdr:row>
      <xdr:rowOff>49954</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a:off x="2336800" y="1074674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64</xdr:row>
      <xdr:rowOff>47413</xdr:rowOff>
    </xdr:to>
    <xdr:cxnSp macro="">
      <xdr:nvCxnSpPr>
        <xdr:cNvPr id="142" name="直線コネクタ 141">
          <a:extLst>
            <a:ext uri="{FF2B5EF4-FFF2-40B4-BE49-F238E27FC236}">
              <a16:creationId xmlns:a16="http://schemas.microsoft.com/office/drawing/2014/main" xmlns="" id="{00000000-0008-0000-0300-00008E000000}"/>
            </a:ext>
          </a:extLst>
        </xdr:cNvPr>
        <xdr:cNvCxnSpPr/>
      </xdr:nvCxnSpPr>
      <xdr:spPr>
        <a:xfrm flipV="1">
          <a:off x="1447800" y="10746740"/>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96325</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066800" y="107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131869</xdr:rowOff>
    </xdr:from>
    <xdr:to>
      <xdr:col>23</xdr:col>
      <xdr:colOff>184150</xdr:colOff>
      <xdr:row>64</xdr:row>
      <xdr:rowOff>62019</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9022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148396</xdr:rowOff>
    </xdr:from>
    <xdr:ext cx="762000" cy="259045"/>
    <xdr:sp macro="" textlink="">
      <xdr:nvSpPr>
        <xdr:cNvPr id="153" name="財政構造の弾力性該当値テキスト">
          <a:extLst>
            <a:ext uri="{FF2B5EF4-FFF2-40B4-BE49-F238E27FC236}">
              <a16:creationId xmlns:a16="http://schemas.microsoft.com/office/drawing/2014/main" xmlns="" id="{00000000-0008-0000-0300-000099000000}"/>
            </a:ext>
          </a:extLst>
        </xdr:cNvPr>
        <xdr:cNvSpPr txBox="1"/>
      </xdr:nvSpPr>
      <xdr:spPr>
        <a:xfrm>
          <a:off x="50419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166581</xdr:rowOff>
    </xdr:from>
    <xdr:to>
      <xdr:col>19</xdr:col>
      <xdr:colOff>184150</xdr:colOff>
      <xdr:row>63</xdr:row>
      <xdr:rowOff>96731</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064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106908</xdr:rowOff>
    </xdr:from>
    <xdr:ext cx="7366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3733800" y="10565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110931</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2844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6367</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955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1397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82990</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066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人件費については、大江町行財政改革大綱（</a:t>
          </a:r>
          <a:r>
            <a:rPr kumimoji="1" lang="en-US" altLang="ja-JP" sz="1050">
              <a:solidFill>
                <a:schemeClr val="dk1"/>
              </a:solidFill>
              <a:effectLst/>
              <a:latin typeface="+mn-lt"/>
              <a:ea typeface="+mn-ea"/>
              <a:cs typeface="+mn-cs"/>
            </a:rPr>
            <a:t>H17</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H22</a:t>
          </a:r>
          <a:r>
            <a:rPr kumimoji="1" lang="ja-JP" altLang="ja-JP" sz="1050">
              <a:solidFill>
                <a:schemeClr val="dk1"/>
              </a:solidFill>
              <a:effectLst/>
              <a:latin typeface="+mn-lt"/>
              <a:ea typeface="+mn-ea"/>
              <a:cs typeface="+mn-cs"/>
            </a:rPr>
            <a:t>）に基づき定員管理の適正化に取組んできた結果、</a:t>
          </a:r>
          <a:r>
            <a:rPr kumimoji="1" lang="en-US" altLang="ja-JP" sz="1050">
              <a:solidFill>
                <a:schemeClr val="dk1"/>
              </a:solidFill>
              <a:effectLst/>
              <a:latin typeface="+mn-lt"/>
              <a:ea typeface="+mn-ea"/>
              <a:cs typeface="+mn-cs"/>
            </a:rPr>
            <a:t>H16</a:t>
          </a:r>
          <a:r>
            <a:rPr kumimoji="1" lang="ja-JP" altLang="ja-JP" sz="1050">
              <a:solidFill>
                <a:schemeClr val="dk1"/>
              </a:solidFill>
              <a:effectLst/>
              <a:latin typeface="+mn-lt"/>
              <a:ea typeface="+mn-ea"/>
              <a:cs typeface="+mn-cs"/>
            </a:rPr>
            <a:t>との比較で</a:t>
          </a:r>
          <a:r>
            <a:rPr kumimoji="1" lang="en-US" altLang="ja-JP" sz="1050">
              <a:solidFill>
                <a:schemeClr val="dk1"/>
              </a:solidFill>
              <a:effectLst/>
              <a:latin typeface="+mn-lt"/>
              <a:ea typeface="+mn-ea"/>
              <a:cs typeface="+mn-cs"/>
            </a:rPr>
            <a:t>276</a:t>
          </a:r>
          <a:r>
            <a:rPr kumimoji="1" lang="ja-JP" altLang="ja-JP" sz="1050">
              <a:solidFill>
                <a:schemeClr val="dk1"/>
              </a:solidFill>
              <a:effectLst/>
              <a:latin typeface="+mn-lt"/>
              <a:ea typeface="+mn-ea"/>
              <a:cs typeface="+mn-cs"/>
            </a:rPr>
            <a:t>百万円（</a:t>
          </a:r>
          <a:r>
            <a:rPr kumimoji="1" lang="en-US" altLang="ja-JP" sz="1050">
              <a:solidFill>
                <a:schemeClr val="dk1"/>
              </a:solidFill>
              <a:effectLst/>
              <a:latin typeface="+mn-lt"/>
              <a:ea typeface="+mn-ea"/>
              <a:cs typeface="+mn-cs"/>
            </a:rPr>
            <a:t>24.5</a:t>
          </a:r>
          <a:r>
            <a:rPr kumimoji="1" lang="ja-JP" altLang="en-US" sz="1050">
              <a:solidFill>
                <a:schemeClr val="dk1"/>
              </a:solidFill>
              <a:effectLst/>
              <a:latin typeface="+mn-lt"/>
              <a:ea typeface="+mn-ea"/>
              <a:cs typeface="+mn-cs"/>
            </a:rPr>
            <a:t>ポイント減</a:t>
          </a:r>
          <a:r>
            <a:rPr kumimoji="1" lang="ja-JP" altLang="ja-JP" sz="1050">
              <a:solidFill>
                <a:schemeClr val="dk1"/>
              </a:solidFill>
              <a:effectLst/>
              <a:latin typeface="+mn-lt"/>
              <a:ea typeface="+mn-ea"/>
              <a:cs typeface="+mn-cs"/>
            </a:rPr>
            <a:t>）の削減となっている。物件費については、予算編成時において事務事業見直し等を徹底し縮減に努めているが、ふるさと納税の増に</a:t>
          </a:r>
          <a:r>
            <a:rPr kumimoji="1" lang="ja-JP" altLang="en-US" sz="1050">
              <a:solidFill>
                <a:schemeClr val="dk1"/>
              </a:solidFill>
              <a:effectLst/>
              <a:latin typeface="+mn-lt"/>
              <a:ea typeface="+mn-ea"/>
              <a:cs typeface="+mn-cs"/>
            </a:rPr>
            <a:t>伴</a:t>
          </a:r>
          <a:r>
            <a:rPr kumimoji="1" lang="ja-JP" altLang="ja-JP" sz="1050">
              <a:solidFill>
                <a:schemeClr val="dk1"/>
              </a:solidFill>
              <a:effectLst/>
              <a:latin typeface="+mn-lt"/>
              <a:ea typeface="+mn-ea"/>
              <a:cs typeface="+mn-cs"/>
            </a:rPr>
            <a:t>う関係事務経費の増等が影響し増加傾向にある。</a:t>
          </a:r>
          <a:r>
            <a:rPr kumimoji="1" lang="ja-JP" altLang="en-US" sz="1050">
              <a:solidFill>
                <a:schemeClr val="dk1"/>
              </a:solidFill>
              <a:effectLst/>
              <a:latin typeface="+mn-lt"/>
              <a:ea typeface="+mn-ea"/>
              <a:cs typeface="+mn-cs"/>
            </a:rPr>
            <a:t>また、直営で運営してきた町立保育所の指定管理導入により物件費が増となった。</a:t>
          </a:r>
          <a:endParaRPr lang="ja-JP" altLang="ja-JP" sz="1200">
            <a:effectLst/>
          </a:endParaRPr>
        </a:p>
        <a:p>
          <a:r>
            <a:rPr kumimoji="1" lang="ja-JP" altLang="ja-JP" sz="1050">
              <a:solidFill>
                <a:schemeClr val="dk1"/>
              </a:solidFill>
              <a:effectLst/>
              <a:latin typeface="+mn-lt"/>
              <a:ea typeface="+mn-ea"/>
              <a:cs typeface="+mn-cs"/>
            </a:rPr>
            <a:t>　全体としては類似団体平均を下回る状況が続いているが、今後ともさらなる適正化に取組んでいく。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xmlns=""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xmlns=""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a:extLst>
            <a:ext uri="{FF2B5EF4-FFF2-40B4-BE49-F238E27FC236}">
              <a16:creationId xmlns:a16="http://schemas.microsoft.com/office/drawing/2014/main" xmlns="" id="{00000000-0008-0000-0300-0000C2000000}"/>
            </a:ext>
          </a:extLst>
        </xdr:cNvPr>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a:extLst>
            <a:ext uri="{FF2B5EF4-FFF2-40B4-BE49-F238E27FC236}">
              <a16:creationId xmlns:a16="http://schemas.microsoft.com/office/drawing/2014/main" xmlns="" id="{00000000-0008-0000-0300-0000C4000000}"/>
            </a:ext>
          </a:extLst>
        </xdr:cNvPr>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170320</xdr:rowOff>
    </xdr:from>
    <xdr:to>
      <xdr:col>23</xdr:col>
      <xdr:colOff>133350</xdr:colOff>
      <xdr:row>82</xdr:row>
      <xdr:rowOff>20628</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4114800" y="14057770"/>
          <a:ext cx="838200" cy="2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33636</xdr:rowOff>
    </xdr:from>
    <xdr:ext cx="762000" cy="259045"/>
    <xdr:sp macro="" textlink="">
      <xdr:nvSpPr>
        <xdr:cNvPr id="199" name="人件費・物件費等の状況平均値テキスト">
          <a:extLst>
            <a:ext uri="{FF2B5EF4-FFF2-40B4-BE49-F238E27FC236}">
              <a16:creationId xmlns:a16="http://schemas.microsoft.com/office/drawing/2014/main" xmlns="" id="{00000000-0008-0000-0300-0000C7000000}"/>
            </a:ext>
          </a:extLst>
        </xdr:cNvPr>
        <xdr:cNvSpPr txBox="1"/>
      </xdr:nvSpPr>
      <xdr:spPr>
        <a:xfrm>
          <a:off x="5041900" y="14092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166173</xdr:rowOff>
    </xdr:from>
    <xdr:to>
      <xdr:col>19</xdr:col>
      <xdr:colOff>133350</xdr:colOff>
      <xdr:row>81</xdr:row>
      <xdr:rowOff>170320</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3225800" y="14053623"/>
          <a:ext cx="8890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143791</xdr:rowOff>
    </xdr:from>
    <xdr:ext cx="7366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733800" y="142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120078</xdr:rowOff>
    </xdr:from>
    <xdr:to>
      <xdr:col>15</xdr:col>
      <xdr:colOff>82550</xdr:colOff>
      <xdr:row>81</xdr:row>
      <xdr:rowOff>166173</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2336800" y="14007528"/>
          <a:ext cx="889000" cy="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156044</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844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115252</xdr:rowOff>
    </xdr:from>
    <xdr:to>
      <xdr:col>11</xdr:col>
      <xdr:colOff>31750</xdr:colOff>
      <xdr:row>81</xdr:row>
      <xdr:rowOff>120078</xdr:rowOff>
    </xdr:to>
    <xdr:cxnSp macro="">
      <xdr:nvCxnSpPr>
        <xdr:cNvPr id="207" name="直線コネクタ 206">
          <a:extLst>
            <a:ext uri="{FF2B5EF4-FFF2-40B4-BE49-F238E27FC236}">
              <a16:creationId xmlns:a16="http://schemas.microsoft.com/office/drawing/2014/main" xmlns="" id="{00000000-0008-0000-0300-0000CF000000}"/>
            </a:ext>
          </a:extLst>
        </xdr:cNvPr>
        <xdr:cNvCxnSpPr/>
      </xdr:nvCxnSpPr>
      <xdr:spPr>
        <a:xfrm>
          <a:off x="1447800" y="1400270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125558</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955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a:extLst>
            <a:ext uri="{FF2B5EF4-FFF2-40B4-BE49-F238E27FC236}">
              <a16:creationId xmlns:a16="http://schemas.microsoft.com/office/drawing/2014/main" xmlns="" id="{00000000-0008-0000-0300-0000D2000000}"/>
            </a:ext>
          </a:extLst>
        </xdr:cNvPr>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136606</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066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141278</xdr:rowOff>
    </xdr:from>
    <xdr:to>
      <xdr:col>23</xdr:col>
      <xdr:colOff>184150</xdr:colOff>
      <xdr:row>82</xdr:row>
      <xdr:rowOff>71428</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902200" y="1402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157805</xdr:rowOff>
    </xdr:from>
    <xdr:ext cx="762000" cy="259045"/>
    <xdr:sp macro="" textlink="">
      <xdr:nvSpPr>
        <xdr:cNvPr id="218" name="人件費・物件費等の状況該当値テキスト">
          <a:extLst>
            <a:ext uri="{FF2B5EF4-FFF2-40B4-BE49-F238E27FC236}">
              <a16:creationId xmlns:a16="http://schemas.microsoft.com/office/drawing/2014/main" xmlns="" id="{00000000-0008-0000-0300-0000DA000000}"/>
            </a:ext>
          </a:extLst>
        </xdr:cNvPr>
        <xdr:cNvSpPr txBox="1"/>
      </xdr:nvSpPr>
      <xdr:spPr>
        <a:xfrm>
          <a:off x="5041900" y="138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119520</xdr:rowOff>
    </xdr:from>
    <xdr:to>
      <xdr:col>19</xdr:col>
      <xdr:colOff>184150</xdr:colOff>
      <xdr:row>82</xdr:row>
      <xdr:rowOff>49670</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4064000" y="1400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59847</xdr:rowOff>
    </xdr:from>
    <xdr:ext cx="7366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3733800" y="13775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115373</xdr:rowOff>
    </xdr:from>
    <xdr:to>
      <xdr:col>15</xdr:col>
      <xdr:colOff>133350</xdr:colOff>
      <xdr:row>82</xdr:row>
      <xdr:rowOff>45523</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3175000" y="140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55700</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2844800" y="1377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69278</xdr:rowOff>
    </xdr:from>
    <xdr:to>
      <xdr:col>11</xdr:col>
      <xdr:colOff>82550</xdr:colOff>
      <xdr:row>81</xdr:row>
      <xdr:rowOff>170878</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2286000" y="1395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9605</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955800" y="1372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64452</xdr:rowOff>
    </xdr:from>
    <xdr:to>
      <xdr:col>7</xdr:col>
      <xdr:colOff>31750</xdr:colOff>
      <xdr:row>81</xdr:row>
      <xdr:rowOff>166052</xdr:rowOff>
    </xdr:to>
    <xdr:sp macro="" textlink="">
      <xdr:nvSpPr>
        <xdr:cNvPr id="225" name="楕円 224">
          <a:extLst>
            <a:ext uri="{FF2B5EF4-FFF2-40B4-BE49-F238E27FC236}">
              <a16:creationId xmlns:a16="http://schemas.microsoft.com/office/drawing/2014/main" xmlns="" id="{00000000-0008-0000-0300-0000E1000000}"/>
            </a:ext>
          </a:extLst>
        </xdr:cNvPr>
        <xdr:cNvSpPr/>
      </xdr:nvSpPr>
      <xdr:spPr>
        <a:xfrm>
          <a:off x="1397000" y="1395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4779</xdr:rowOff>
    </xdr:from>
    <xdr:ext cx="762000" cy="259045"/>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066800" y="1372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xmlns=""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から導入している職務職階制度（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職制）等の措置が反映され、現在のところ全国町村平均を下回っており今後も同水準を保つものと見込まれる。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ラスパイレス指数は地方公務員給与実態調査に基づくものであるが、当該資料作成時点（</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月末時点）において、</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年調査結果が未公表のため、</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の数値については前年度数値を引用している。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85372</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6179800" y="1457818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85372</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46452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71966</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4401800" y="146050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85</xdr:row>
      <xdr:rowOff>31750</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45111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97666</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449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21166</xdr:rowOff>
    </xdr:from>
    <xdr:to>
      <xdr:col>73</xdr:col>
      <xdr:colOff>44450</xdr:colOff>
      <xdr:row>85</xdr:row>
      <xdr:rowOff>122766</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58561</xdr:rowOff>
    </xdr:from>
    <xdr:to>
      <xdr:col>64</xdr:col>
      <xdr:colOff>152400</xdr:colOff>
      <xdr:row>84</xdr:row>
      <xdr:rowOff>160161</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170338</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lang="ja-JP" altLang="ja-JP" sz="1400">
            <a:effectLst/>
          </a:endParaRPr>
        </a:p>
        <a:p>
          <a:r>
            <a:rPr kumimoji="1" lang="ja-JP" altLang="ja-JP" sz="1100">
              <a:solidFill>
                <a:schemeClr val="dk1"/>
              </a:solidFill>
              <a:effectLst/>
              <a:latin typeface="+mn-lt"/>
              <a:ea typeface="+mn-ea"/>
              <a:cs typeface="+mn-cs"/>
            </a:rPr>
            <a:t>　今後とも町税及び地方交付税をはじめとする一般財源総額の減少が予想される一方、権限移譲等により業務量が増加していること等も鑑み、計画的な定員管理を行っていく必要がある。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12129</xdr:rowOff>
    </xdr:from>
    <xdr:to>
      <xdr:col>81</xdr:col>
      <xdr:colOff>44450</xdr:colOff>
      <xdr:row>60</xdr:row>
      <xdr:rowOff>27210</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299129"/>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148290</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26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168497</xdr:rowOff>
    </xdr:from>
    <xdr:to>
      <xdr:col>77</xdr:col>
      <xdr:colOff>44450</xdr:colOff>
      <xdr:row>60</xdr:row>
      <xdr:rowOff>12129</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284047"/>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86917</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37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168497</xdr:rowOff>
    </xdr:from>
    <xdr:to>
      <xdr:col>72</xdr:col>
      <xdr:colOff>203200</xdr:colOff>
      <xdr:row>60</xdr:row>
      <xdr:rowOff>7303</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flipV="1">
          <a:off x="14401800" y="10284047"/>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97776</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7303</xdr:rowOff>
    </xdr:from>
    <xdr:to>
      <xdr:col>68</xdr:col>
      <xdr:colOff>152400</xdr:colOff>
      <xdr:row>60</xdr:row>
      <xdr:rowOff>11525</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flipV="1">
          <a:off x="13512800" y="10294303"/>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61580</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147860</xdr:rowOff>
    </xdr:from>
    <xdr:to>
      <xdr:col>81</xdr:col>
      <xdr:colOff>95250</xdr:colOff>
      <xdr:row>60</xdr:row>
      <xdr:rowOff>78010</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2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164387</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10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132779</xdr:rowOff>
    </xdr:from>
    <xdr:to>
      <xdr:col>77</xdr:col>
      <xdr:colOff>95250</xdr:colOff>
      <xdr:row>60</xdr:row>
      <xdr:rowOff>62929</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73106</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017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117697</xdr:rowOff>
    </xdr:from>
    <xdr:to>
      <xdr:col>73</xdr:col>
      <xdr:colOff>44450</xdr:colOff>
      <xdr:row>60</xdr:row>
      <xdr:rowOff>47847</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58024</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002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127953</xdr:rowOff>
    </xdr:from>
    <xdr:to>
      <xdr:col>68</xdr:col>
      <xdr:colOff>203200</xdr:colOff>
      <xdr:row>60</xdr:row>
      <xdr:rowOff>58103</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68280</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132175</xdr:rowOff>
    </xdr:from>
    <xdr:to>
      <xdr:col>64</xdr:col>
      <xdr:colOff>152400</xdr:colOff>
      <xdr:row>60</xdr:row>
      <xdr:rowOff>62325</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2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72502</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1001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を境に公債費のピークが過ぎ</a:t>
          </a:r>
          <a:r>
            <a:rPr kumimoji="1" lang="ja-JP" altLang="en-US" sz="1100">
              <a:solidFill>
                <a:schemeClr val="dk1"/>
              </a:solidFill>
              <a:effectLst/>
              <a:latin typeface="+mn-lt"/>
              <a:ea typeface="+mn-ea"/>
              <a:cs typeface="+mn-cs"/>
            </a:rPr>
            <a:t>減少傾向で推移してきたものの、近年の大規模事業に係る借入の償還が開始したことにより、</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％となった。類似団体平均及び県内市町村平均を下回る現在の状況を維持していくため、今後とも地方債発行の抑制に努めていく。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xmlns=""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a:extLst>
            <a:ext uri="{FF2B5EF4-FFF2-40B4-BE49-F238E27FC236}">
              <a16:creationId xmlns:a16="http://schemas.microsoft.com/office/drawing/2014/main" xmlns="" id="{00000000-0008-0000-0300-000077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xmlns=""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122428</xdr:rowOff>
    </xdr:from>
    <xdr:to>
      <xdr:col>81</xdr:col>
      <xdr:colOff>44450</xdr:colOff>
      <xdr:row>38</xdr:row>
      <xdr:rowOff>151384</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179800" y="663752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19321</xdr:rowOff>
    </xdr:from>
    <xdr:ext cx="762000" cy="259045"/>
    <xdr:sp macro="" textlink="">
      <xdr:nvSpPr>
        <xdr:cNvPr id="380" name="公債費負担の状況平均値テキスト">
          <a:extLst>
            <a:ext uri="{FF2B5EF4-FFF2-40B4-BE49-F238E27FC236}">
              <a16:creationId xmlns:a16="http://schemas.microsoft.com/office/drawing/2014/main" xmlns="" id="{00000000-0008-0000-0300-00007C010000}"/>
            </a:ext>
          </a:extLst>
        </xdr:cNvPr>
        <xdr:cNvSpPr txBox="1"/>
      </xdr:nvSpPr>
      <xdr:spPr>
        <a:xfrm>
          <a:off x="17106900" y="6877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a:extLst>
            <a:ext uri="{FF2B5EF4-FFF2-40B4-BE49-F238E27FC236}">
              <a16:creationId xmlns:a16="http://schemas.microsoft.com/office/drawing/2014/main" xmlns="" id="{00000000-0008-0000-0300-00007D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122428</xdr:rowOff>
    </xdr:from>
    <xdr:to>
      <xdr:col>77</xdr:col>
      <xdr:colOff>44450</xdr:colOff>
      <xdr:row>39</xdr:row>
      <xdr:rowOff>8890</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flipV="1">
          <a:off x="15290800" y="663752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4" name="テキスト ボックス 383">
          <a:extLst>
            <a:ext uri="{FF2B5EF4-FFF2-40B4-BE49-F238E27FC236}">
              <a16:creationId xmlns:a16="http://schemas.microsoft.com/office/drawing/2014/main" xmlns="" id="{00000000-0008-0000-0300-000080010000}"/>
            </a:ext>
          </a:extLst>
        </xdr:cNvPr>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40</xdr:row>
      <xdr:rowOff>1524</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flipV="1">
          <a:off x="14401800" y="6695440"/>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387" name="テキスト ボックス 386">
          <a:extLst>
            <a:ext uri="{FF2B5EF4-FFF2-40B4-BE49-F238E27FC236}">
              <a16:creationId xmlns:a16="http://schemas.microsoft.com/office/drawing/2014/main" xmlns="" id="{00000000-0008-0000-0300-000083010000}"/>
            </a:ext>
          </a:extLst>
        </xdr:cNvPr>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1524</xdr:rowOff>
    </xdr:from>
    <xdr:to>
      <xdr:col>68</xdr:col>
      <xdr:colOff>152400</xdr:colOff>
      <xdr:row>41</xdr:row>
      <xdr:rowOff>13462</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flipV="1">
          <a:off x="13512800" y="6859524"/>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4020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100584</xdr:rowOff>
    </xdr:from>
    <xdr:to>
      <xdr:col>81</xdr:col>
      <xdr:colOff>95250</xdr:colOff>
      <xdr:row>39</xdr:row>
      <xdr:rowOff>30734</xdr:rowOff>
    </xdr:to>
    <xdr:sp macro="" textlink="">
      <xdr:nvSpPr>
        <xdr:cNvPr id="398" name="楕円 397">
          <a:extLst>
            <a:ext uri="{FF2B5EF4-FFF2-40B4-BE49-F238E27FC236}">
              <a16:creationId xmlns:a16="http://schemas.microsoft.com/office/drawing/2014/main" xmlns="" id="{00000000-0008-0000-0300-00008E010000}"/>
            </a:ext>
          </a:extLst>
        </xdr:cNvPr>
        <xdr:cNvSpPr/>
      </xdr:nvSpPr>
      <xdr:spPr>
        <a:xfrm>
          <a:off x="16967200" y="661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117111</xdr:rowOff>
    </xdr:from>
    <xdr:ext cx="762000" cy="259045"/>
    <xdr:sp macro="" textlink="">
      <xdr:nvSpPr>
        <xdr:cNvPr id="399" name="公債費負担の状況該当値テキスト">
          <a:extLst>
            <a:ext uri="{FF2B5EF4-FFF2-40B4-BE49-F238E27FC236}">
              <a16:creationId xmlns:a16="http://schemas.microsoft.com/office/drawing/2014/main" xmlns="" id="{00000000-0008-0000-0300-00008F010000}"/>
            </a:ext>
          </a:extLst>
        </xdr:cNvPr>
        <xdr:cNvSpPr txBox="1"/>
      </xdr:nvSpPr>
      <xdr:spPr>
        <a:xfrm>
          <a:off x="17106900" y="64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71628</xdr:rowOff>
    </xdr:from>
    <xdr:to>
      <xdr:col>77</xdr:col>
      <xdr:colOff>95250</xdr:colOff>
      <xdr:row>39</xdr:row>
      <xdr:rowOff>1778</xdr:rowOff>
    </xdr:to>
    <xdr:sp macro="" textlink="">
      <xdr:nvSpPr>
        <xdr:cNvPr id="400" name="楕円 399">
          <a:extLst>
            <a:ext uri="{FF2B5EF4-FFF2-40B4-BE49-F238E27FC236}">
              <a16:creationId xmlns:a16="http://schemas.microsoft.com/office/drawing/2014/main" xmlns="" id="{00000000-0008-0000-0300-000090010000}"/>
            </a:ext>
          </a:extLst>
        </xdr:cNvPr>
        <xdr:cNvSpPr/>
      </xdr:nvSpPr>
      <xdr:spPr>
        <a:xfrm>
          <a:off x="16129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11955</xdr:rowOff>
    </xdr:from>
    <xdr:ext cx="7366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798800" y="635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402" name="楕円 401">
          <a:extLst>
            <a:ext uri="{FF2B5EF4-FFF2-40B4-BE49-F238E27FC236}">
              <a16:creationId xmlns:a16="http://schemas.microsoft.com/office/drawing/2014/main" xmlns="" id="{00000000-0008-0000-0300-000092010000}"/>
            </a:ext>
          </a:extLst>
        </xdr:cNvPr>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69867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909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122174</xdr:rowOff>
    </xdr:from>
    <xdr:to>
      <xdr:col>68</xdr:col>
      <xdr:colOff>203200</xdr:colOff>
      <xdr:row>40</xdr:row>
      <xdr:rowOff>52324</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4351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62501</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4020800" y="65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3462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xmlns=""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将来負担額となる地方債現在高は、</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以降に実施して</a:t>
          </a:r>
          <a:r>
            <a:rPr kumimoji="1" lang="ja-JP" altLang="en-US" sz="1000">
              <a:solidFill>
                <a:schemeClr val="dk1"/>
              </a:solidFill>
              <a:effectLst/>
              <a:latin typeface="+mn-lt"/>
              <a:ea typeface="+mn-ea"/>
              <a:cs typeface="+mn-cs"/>
            </a:rPr>
            <a:t>きた</a:t>
          </a:r>
          <a:r>
            <a:rPr kumimoji="1" lang="ja-JP" altLang="ja-JP" sz="1000">
              <a:solidFill>
                <a:schemeClr val="dk1"/>
              </a:solidFill>
              <a:effectLst/>
              <a:latin typeface="+mn-lt"/>
              <a:ea typeface="+mn-ea"/>
              <a:cs typeface="+mn-cs"/>
            </a:rPr>
            <a:t>大規模事業の財源として地方債を活用して</a:t>
          </a:r>
          <a:r>
            <a:rPr kumimoji="1" lang="ja-JP" altLang="en-US" sz="1000">
              <a:solidFill>
                <a:schemeClr val="dk1"/>
              </a:solidFill>
              <a:effectLst/>
              <a:latin typeface="+mn-lt"/>
              <a:ea typeface="+mn-ea"/>
              <a:cs typeface="+mn-cs"/>
            </a:rPr>
            <a:t>きた</a:t>
          </a:r>
          <a:r>
            <a:rPr kumimoji="1" lang="ja-JP" altLang="ja-JP" sz="1000">
              <a:solidFill>
                <a:schemeClr val="dk1"/>
              </a:solidFill>
              <a:effectLst/>
              <a:latin typeface="+mn-lt"/>
              <a:ea typeface="+mn-ea"/>
              <a:cs typeface="+mn-cs"/>
            </a:rPr>
            <a:t>ため、残高は増加に転じて</a:t>
          </a:r>
          <a:r>
            <a:rPr kumimoji="1" lang="ja-JP" altLang="en-US" sz="1000">
              <a:solidFill>
                <a:schemeClr val="dk1"/>
              </a:solidFill>
              <a:effectLst/>
              <a:latin typeface="+mn-lt"/>
              <a:ea typeface="+mn-ea"/>
              <a:cs typeface="+mn-cs"/>
            </a:rPr>
            <a:t>きたが、</a:t>
          </a:r>
          <a:r>
            <a:rPr kumimoji="1" lang="en-US" altLang="ja-JP" sz="1000">
              <a:solidFill>
                <a:schemeClr val="dk1"/>
              </a:solidFill>
              <a:effectLst/>
              <a:latin typeface="+mn-lt"/>
              <a:ea typeface="+mn-ea"/>
              <a:cs typeface="+mn-cs"/>
            </a:rPr>
            <a:t>H30</a:t>
          </a:r>
          <a:r>
            <a:rPr kumimoji="1" lang="ja-JP" altLang="en-US" sz="1000">
              <a:solidFill>
                <a:schemeClr val="dk1"/>
              </a:solidFill>
              <a:effectLst/>
              <a:latin typeface="+mn-lt"/>
              <a:ea typeface="+mn-ea"/>
              <a:cs typeface="+mn-cs"/>
            </a:rPr>
            <a:t>は大規模事業の完了等により借入額が減少したこともあり減となった。また、公営企業債等繰入見込額が（下水道事業特別会計の減等）大幅減となったことにより、</a:t>
          </a:r>
          <a:r>
            <a:rPr kumimoji="1" lang="ja-JP" altLang="ja-JP" sz="1000">
              <a:solidFill>
                <a:schemeClr val="dk1"/>
              </a:solidFill>
              <a:effectLst/>
              <a:latin typeface="+mn-lt"/>
              <a:ea typeface="+mn-ea"/>
              <a:cs typeface="+mn-cs"/>
            </a:rPr>
            <a:t>将来負担比率は</a:t>
          </a:r>
          <a:r>
            <a:rPr kumimoji="1" lang="en-US" altLang="ja-JP" sz="1000">
              <a:solidFill>
                <a:schemeClr val="dk1"/>
              </a:solidFill>
              <a:effectLst/>
              <a:latin typeface="+mn-lt"/>
              <a:ea typeface="+mn-ea"/>
              <a:cs typeface="+mn-cs"/>
            </a:rPr>
            <a:t>29.2</a:t>
          </a:r>
          <a:r>
            <a:rPr kumimoji="1" lang="ja-JP" altLang="ja-JP" sz="1000">
              <a:solidFill>
                <a:schemeClr val="dk1"/>
              </a:solidFill>
              <a:effectLst/>
              <a:latin typeface="+mn-lt"/>
              <a:ea typeface="+mn-ea"/>
              <a:cs typeface="+mn-cs"/>
            </a:rPr>
            <a:t>％で</a:t>
          </a:r>
          <a:r>
            <a:rPr kumimoji="1" lang="en-US" altLang="ja-JP" sz="1000">
              <a:solidFill>
                <a:schemeClr val="dk1"/>
              </a:solidFill>
              <a:effectLst/>
              <a:latin typeface="+mn-lt"/>
              <a:ea typeface="+mn-ea"/>
              <a:cs typeface="+mn-cs"/>
            </a:rPr>
            <a:t>8.5</a:t>
          </a:r>
          <a:r>
            <a:rPr kumimoji="1" lang="ja-JP" altLang="ja-JP" sz="1000">
              <a:solidFill>
                <a:schemeClr val="dk1"/>
              </a:solidFill>
              <a:effectLst/>
              <a:latin typeface="+mn-lt"/>
              <a:ea typeface="+mn-ea"/>
              <a:cs typeface="+mn-cs"/>
            </a:rPr>
            <a:t>ポイント減となった。</a:t>
          </a:r>
          <a:endParaRPr lang="ja-JP" altLang="ja-JP" sz="1100">
            <a:effectLst/>
          </a:endParaRPr>
        </a:p>
        <a:p>
          <a:r>
            <a:rPr kumimoji="1" lang="ja-JP" altLang="ja-JP" sz="1000">
              <a:solidFill>
                <a:schemeClr val="dk1"/>
              </a:solidFill>
              <a:effectLst/>
              <a:latin typeface="+mn-lt"/>
              <a:ea typeface="+mn-ea"/>
              <a:cs typeface="+mn-cs"/>
            </a:rPr>
            <a:t>　今後</a:t>
          </a:r>
          <a:r>
            <a:rPr kumimoji="1" lang="ja-JP" altLang="en-US" sz="1000">
              <a:solidFill>
                <a:schemeClr val="dk1"/>
              </a:solidFill>
              <a:effectLst/>
              <a:latin typeface="+mn-lt"/>
              <a:ea typeface="+mn-ea"/>
              <a:cs typeface="+mn-cs"/>
            </a:rPr>
            <a:t>も</a:t>
          </a:r>
          <a:r>
            <a:rPr kumimoji="1" lang="ja-JP" altLang="ja-JP" sz="1000">
              <a:solidFill>
                <a:schemeClr val="dk1"/>
              </a:solidFill>
              <a:effectLst/>
              <a:latin typeface="+mn-lt"/>
              <a:ea typeface="+mn-ea"/>
              <a:cs typeface="+mn-cs"/>
            </a:rPr>
            <a:t>、本町では大規模事業が予定されているため、新たな地方債発行には交付税措置において有利なものを厳選するとともに、基金の充実を図りながら比率の改善に引き続き努めていく。</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xmlns=""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xmlns=""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a:extLst>
            <a:ext uri="{FF2B5EF4-FFF2-40B4-BE49-F238E27FC236}">
              <a16:creationId xmlns:a16="http://schemas.microsoft.com/office/drawing/2014/main" xmlns="" id="{00000000-0008-0000-0300-0000B5010000}"/>
            </a:ext>
          </a:extLst>
        </xdr:cNvPr>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xmlns=""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33782</xdr:rowOff>
    </xdr:from>
    <xdr:to>
      <xdr:col>81</xdr:col>
      <xdr:colOff>44450</xdr:colOff>
      <xdr:row>15</xdr:row>
      <xdr:rowOff>102150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flipV="1">
          <a:off x="16179800" y="2605532"/>
          <a:ext cx="838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a16="http://schemas.microsoft.com/office/drawing/2014/main" xmlns=""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xmlns=""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102150</xdr:rowOff>
    </xdr:from>
    <xdr:to>
      <xdr:col>77</xdr:col>
      <xdr:colOff>44450</xdr:colOff>
      <xdr:row>15</xdr:row>
      <xdr:rowOff>109389</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flipV="1">
          <a:off x="15290800" y="267390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xmlns=""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xmlns=""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109389</xdr:rowOff>
    </xdr:from>
    <xdr:to>
      <xdr:col>72</xdr:col>
      <xdr:colOff>203200</xdr:colOff>
      <xdr:row>16</xdr:row>
      <xdr:rowOff>43307</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4401800" y="2681139"/>
          <a:ext cx="889000" cy="10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67564</xdr:rowOff>
    </xdr:from>
    <xdr:to>
      <xdr:col>68</xdr:col>
      <xdr:colOff>152400</xdr:colOff>
      <xdr:row>16</xdr:row>
      <xdr:rowOff>43307</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a:off x="13512800" y="2639314"/>
          <a:ext cx="889000" cy="14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154432</xdr:rowOff>
    </xdr:from>
    <xdr:to>
      <xdr:col>81</xdr:col>
      <xdr:colOff>95250</xdr:colOff>
      <xdr:row>15</xdr:row>
      <xdr:rowOff>84582</xdr:rowOff>
    </xdr:to>
    <xdr:sp macro="" textlink="">
      <xdr:nvSpPr>
        <xdr:cNvPr id="460" name="楕円 459">
          <a:extLst>
            <a:ext uri="{FF2B5EF4-FFF2-40B4-BE49-F238E27FC236}">
              <a16:creationId xmlns:a16="http://schemas.microsoft.com/office/drawing/2014/main" xmlns="" id="{00000000-0008-0000-0300-0000CC010000}"/>
            </a:ext>
          </a:extLst>
        </xdr:cNvPr>
        <xdr:cNvSpPr/>
      </xdr:nvSpPr>
      <xdr:spPr>
        <a:xfrm>
          <a:off x="16967200" y="25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126509</xdr:rowOff>
    </xdr:from>
    <xdr:ext cx="762000" cy="259045"/>
    <xdr:sp macro="" textlink="">
      <xdr:nvSpPr>
        <xdr:cNvPr id="461" name="将来負担の状況該当値テキスト">
          <a:extLst>
            <a:ext uri="{FF2B5EF4-FFF2-40B4-BE49-F238E27FC236}">
              <a16:creationId xmlns:a16="http://schemas.microsoft.com/office/drawing/2014/main" xmlns="" id="{00000000-0008-0000-0300-0000CD010000}"/>
            </a:ext>
          </a:extLst>
        </xdr:cNvPr>
        <xdr:cNvSpPr txBox="1"/>
      </xdr:nvSpPr>
      <xdr:spPr>
        <a:xfrm>
          <a:off x="17106900" y="252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51350</xdr:rowOff>
    </xdr:from>
    <xdr:to>
      <xdr:col>77</xdr:col>
      <xdr:colOff>95250</xdr:colOff>
      <xdr:row>15</xdr:row>
      <xdr:rowOff>152950</xdr:rowOff>
    </xdr:to>
    <xdr:sp macro="" textlink="">
      <xdr:nvSpPr>
        <xdr:cNvPr id="462" name="楕円 461">
          <a:extLst>
            <a:ext uri="{FF2B5EF4-FFF2-40B4-BE49-F238E27FC236}">
              <a16:creationId xmlns:a16="http://schemas.microsoft.com/office/drawing/2014/main" xmlns="" id="{00000000-0008-0000-0300-0000CE010000}"/>
            </a:ext>
          </a:extLst>
        </xdr:cNvPr>
        <xdr:cNvSpPr/>
      </xdr:nvSpPr>
      <xdr:spPr>
        <a:xfrm>
          <a:off x="16129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137727</xdr:rowOff>
    </xdr:from>
    <xdr:ext cx="7366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798800" y="270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58589</xdr:rowOff>
    </xdr:from>
    <xdr:to>
      <xdr:col>73</xdr:col>
      <xdr:colOff>44450</xdr:colOff>
      <xdr:row>15</xdr:row>
      <xdr:rowOff>160189</xdr:rowOff>
    </xdr:to>
    <xdr:sp macro="" textlink="">
      <xdr:nvSpPr>
        <xdr:cNvPr id="464" name="楕円 463">
          <a:extLst>
            <a:ext uri="{FF2B5EF4-FFF2-40B4-BE49-F238E27FC236}">
              <a16:creationId xmlns:a16="http://schemas.microsoft.com/office/drawing/2014/main" xmlns="" id="{00000000-0008-0000-0300-0000D0010000}"/>
            </a:ext>
          </a:extLst>
        </xdr:cNvPr>
        <xdr:cNvSpPr/>
      </xdr:nvSpPr>
      <xdr:spPr>
        <a:xfrm>
          <a:off x="15240000" y="263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144966</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909800" y="271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163957</xdr:rowOff>
    </xdr:from>
    <xdr:to>
      <xdr:col>68</xdr:col>
      <xdr:colOff>203200</xdr:colOff>
      <xdr:row>16</xdr:row>
      <xdr:rowOff>94107</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4351000" y="273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78884</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020800" y="2822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16764</xdr:rowOff>
    </xdr:from>
    <xdr:to>
      <xdr:col>64</xdr:col>
      <xdr:colOff>152400</xdr:colOff>
      <xdr:row>15</xdr:row>
      <xdr:rowOff>118364</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3462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103141</xdr:rowOff>
    </xdr:from>
    <xdr:ext cx="7620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3131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をピークとして減少傾向にあったが、職員数の削減等の対策は限界に達した感があり、近年は横ばいで推移してきた。</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人勧の実施</a:t>
          </a:r>
          <a:r>
            <a:rPr kumimoji="1" lang="ja-JP" altLang="ja-JP" sz="1100">
              <a:solidFill>
                <a:schemeClr val="dk1"/>
              </a:solidFill>
              <a:effectLst/>
              <a:latin typeface="+mn-lt"/>
              <a:ea typeface="+mn-ea"/>
              <a:cs typeface="+mn-cs"/>
            </a:rPr>
            <a:t>等により決算額</a:t>
          </a:r>
          <a:r>
            <a:rPr kumimoji="1" lang="ja-JP" altLang="en-US" sz="1100">
              <a:solidFill>
                <a:schemeClr val="dk1"/>
              </a:solidFill>
              <a:effectLst/>
              <a:latin typeface="+mn-lt"/>
              <a:ea typeface="+mn-ea"/>
              <a:cs typeface="+mn-cs"/>
            </a:rPr>
            <a:t>は増加となった</a:t>
          </a:r>
          <a:r>
            <a:rPr kumimoji="1" lang="ja-JP" altLang="ja-JP" sz="1100">
              <a:solidFill>
                <a:schemeClr val="dk1"/>
              </a:solidFill>
              <a:effectLst/>
              <a:latin typeface="+mn-lt"/>
              <a:ea typeface="+mn-ea"/>
              <a:cs typeface="+mn-cs"/>
            </a:rPr>
            <a:t>ため、比率は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25.6</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、類似団体平均を若干上回っている状況にある。今後についても職員数は現在の規模を維持する計画としているため、大幅な改善は見込まれないものの、適正な定員管理に努めていく。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436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115587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4363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3906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390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物件費については、事務事業の見直し等により縮減に努めているものの、ふるさと納税の増に伴う郵券料</a:t>
          </a:r>
          <a:r>
            <a:rPr kumimoji="1" lang="ja-JP" altLang="en-US" sz="1100">
              <a:solidFill>
                <a:schemeClr val="dk1"/>
              </a:solidFill>
              <a:effectLst/>
              <a:latin typeface="+mn-lt"/>
              <a:ea typeface="+mn-ea"/>
              <a:cs typeface="+mn-cs"/>
            </a:rPr>
            <a:t>や支援業務委託料の増、これまで直営で運営してきた町立保育所の指定管理導入による指定管理料の新たな発生により大幅な増となった。</a:t>
          </a:r>
          <a:endParaRPr lang="ja-JP" altLang="ja-JP" sz="1400">
            <a:effectLst/>
          </a:endParaRPr>
        </a:p>
        <a:p>
          <a:r>
            <a:rPr kumimoji="1" lang="ja-JP" altLang="ja-JP" sz="1100">
              <a:solidFill>
                <a:schemeClr val="dk1"/>
              </a:solidFill>
              <a:effectLst/>
              <a:latin typeface="+mn-lt"/>
              <a:ea typeface="+mn-ea"/>
              <a:cs typeface="+mn-cs"/>
            </a:rPr>
            <a:t>　類似団体平均は下回っているものの、縮減措置は限界に達した感もあるため、大幅な改善は難しい状況である。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42091</xdr:rowOff>
    </xdr:from>
    <xdr:to>
      <xdr:col>82</xdr:col>
      <xdr:colOff>107950</xdr:colOff>
      <xdr:row>15</xdr:row>
      <xdr:rowOff>7801</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2442391"/>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42091</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43586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29029</xdr:rowOff>
    </xdr:from>
    <xdr:to>
      <xdr:col>73</xdr:col>
      <xdr:colOff>180975</xdr:colOff>
      <xdr:row>14</xdr:row>
      <xdr:rowOff>35560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42932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14</xdr:row>
      <xdr:rowOff>29029</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429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128451</xdr:rowOff>
    </xdr:from>
    <xdr:to>
      <xdr:col>82</xdr:col>
      <xdr:colOff>158750</xdr:colOff>
      <xdr:row>15</xdr:row>
      <xdr:rowOff>58601</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5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144978</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37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162741</xdr:rowOff>
    </xdr:from>
    <xdr:to>
      <xdr:col>78</xdr:col>
      <xdr:colOff>120650</xdr:colOff>
      <xdr:row>14</xdr:row>
      <xdr:rowOff>92891</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39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103068</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16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149679</xdr:rowOff>
    </xdr:from>
    <xdr:to>
      <xdr:col>65</xdr:col>
      <xdr:colOff>53975</xdr:colOff>
      <xdr:row>14</xdr:row>
      <xdr:rowOff>79829</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90006</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a:t>
          </a:r>
          <a:r>
            <a:rPr kumimoji="1" lang="en-US" altLang="ja-JP" sz="1100">
              <a:solidFill>
                <a:schemeClr val="dk1"/>
              </a:solidFill>
              <a:effectLst/>
              <a:latin typeface="+mn-lt"/>
              <a:ea typeface="+mn-ea"/>
              <a:cs typeface="+mn-cs"/>
            </a:rPr>
            <a:t>460</a:t>
          </a:r>
          <a:r>
            <a:rPr kumimoji="1" lang="ja-JP" altLang="ja-JP" sz="1100">
              <a:solidFill>
                <a:schemeClr val="dk1"/>
              </a:solidFill>
              <a:effectLst/>
              <a:latin typeface="+mn-lt"/>
              <a:ea typeface="+mn-ea"/>
              <a:cs typeface="+mn-cs"/>
            </a:rPr>
            <a:t>百万円の決算、前年度比</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ポイントの減と</a:t>
          </a:r>
          <a:r>
            <a:rPr kumimoji="1" lang="ja-JP" altLang="en-US" sz="1100">
              <a:solidFill>
                <a:schemeClr val="dk1"/>
              </a:solidFill>
              <a:effectLst/>
              <a:latin typeface="+mn-lt"/>
              <a:ea typeface="+mn-ea"/>
              <a:cs typeface="+mn-cs"/>
            </a:rPr>
            <a:t>なり類似団体平均を下回る水準となった。</a:t>
          </a:r>
          <a:r>
            <a:rPr kumimoji="1" lang="ja-JP" altLang="ja-JP" sz="1100">
              <a:solidFill>
                <a:schemeClr val="dk1"/>
              </a:solidFill>
              <a:effectLst/>
              <a:latin typeface="+mn-lt"/>
              <a:ea typeface="+mn-ea"/>
              <a:cs typeface="+mn-cs"/>
            </a:rPr>
            <a:t>この要因としては、障害福祉サービス費や子育て支援関係経費等</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傾向にあるものの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これまで直営で運営してきた町立保育所の指定管理導入が大きな減少要因となったもの（指定管理料は物件費へ計上）。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増加傾向が想定されるため、可能な限りの縮減に努めていく。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56</xdr:row>
      <xdr:rowOff>12700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3987800" y="936625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31750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flipV="1">
          <a:off x="3098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31750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632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31750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152400</xdr:rowOff>
    </xdr:from>
    <xdr:to>
      <xdr:col>15</xdr:col>
      <xdr:colOff>149225</xdr:colOff>
      <xdr:row>56</xdr:row>
      <xdr:rowOff>82550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その他の中では繰出金が大きなウェイトを占めて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宅地造成事業会計繰出金の減などにより全体では減となったものの</a:t>
          </a:r>
          <a:r>
            <a:rPr kumimoji="1" lang="ja-JP" altLang="ja-JP" sz="1100">
              <a:solidFill>
                <a:schemeClr val="dk1"/>
              </a:solidFill>
              <a:effectLst/>
              <a:latin typeface="+mn-lt"/>
              <a:ea typeface="+mn-ea"/>
              <a:cs typeface="+mn-cs"/>
            </a:rPr>
            <a:t>、国民健康保険特別会計</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後期高齢者医療特別会計に対する</a:t>
          </a:r>
          <a:r>
            <a:rPr kumimoji="1" lang="ja-JP" altLang="en-US" sz="1100">
              <a:solidFill>
                <a:schemeClr val="dk1"/>
              </a:solidFill>
              <a:effectLst/>
              <a:latin typeface="+mn-lt"/>
              <a:ea typeface="+mn-ea"/>
              <a:cs typeface="+mn-cs"/>
            </a:rPr>
            <a:t>保険基盤安定制度分の単独費計上により増となった。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増加傾向となることが見込まれることから、各特別会計の財政健全化を図りながら、繰出金の抑制に努めていく。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xmlns=""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a:extLst>
            <a:ext uri="{FF2B5EF4-FFF2-40B4-BE49-F238E27FC236}">
              <a16:creationId xmlns:a16="http://schemas.microsoft.com/office/drawing/2014/main" xmlns="" id="{00000000-0008-0000-0400-0000F4000000}"/>
            </a:ext>
          </a:extLst>
        </xdr:cNvPr>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a:extLst>
            <a:ext uri="{FF2B5EF4-FFF2-40B4-BE49-F238E27FC236}">
              <a16:creationId xmlns:a16="http://schemas.microsoft.com/office/drawing/2014/main" xmlns="" id="{00000000-0008-0000-0400-0000F6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85852</xdr:rowOff>
    </xdr:from>
    <xdr:to>
      <xdr:col>82</xdr:col>
      <xdr:colOff>107950</xdr:colOff>
      <xdr:row>58</xdr:row>
      <xdr:rowOff>117856</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a:off x="15671800" y="1002995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a:extLst>
            <a:ext uri="{FF2B5EF4-FFF2-40B4-BE49-F238E27FC236}">
              <a16:creationId xmlns:a16="http://schemas.microsoft.com/office/drawing/2014/main" xmlns="" id="{00000000-0008-0000-0400-0000F9000000}"/>
            </a:ext>
          </a:extLst>
        </xdr:cNvPr>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62992</xdr:rowOff>
    </xdr:from>
    <xdr:to>
      <xdr:col>78</xdr:col>
      <xdr:colOff>69850</xdr:colOff>
      <xdr:row>58</xdr:row>
      <xdr:rowOff>85852</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4782800" y="100070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62992</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893800" y="9933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67564</xdr:rowOff>
    </xdr:to>
    <xdr:cxnSp macro="">
      <xdr:nvCxnSpPr>
        <xdr:cNvPr id="257" name="直線コネクタ 256">
          <a:extLst>
            <a:ext uri="{FF2B5EF4-FFF2-40B4-BE49-F238E27FC236}">
              <a16:creationId xmlns:a16="http://schemas.microsoft.com/office/drawing/2014/main" xmlns="" id="{00000000-0008-0000-0400-000001010000}"/>
            </a:ext>
          </a:extLst>
        </xdr:cNvPr>
        <xdr:cNvCxnSpPr/>
      </xdr:nvCxnSpPr>
      <xdr:spPr>
        <a:xfrm flipV="1">
          <a:off x="13004800" y="9933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a:extLst>
            <a:ext uri="{FF2B5EF4-FFF2-40B4-BE49-F238E27FC236}">
              <a16:creationId xmlns:a16="http://schemas.microsoft.com/office/drawing/2014/main" xmlns="" id="{00000000-0008-0000-0400-000002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67056</xdr:rowOff>
    </xdr:from>
    <xdr:to>
      <xdr:col>82</xdr:col>
      <xdr:colOff>158750</xdr:colOff>
      <xdr:row>58</xdr:row>
      <xdr:rowOff>168656</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64592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39133</xdr:rowOff>
    </xdr:from>
    <xdr:ext cx="762000" cy="259045"/>
    <xdr:sp macro="" textlink="">
      <xdr:nvSpPr>
        <xdr:cNvPr id="268" name="その他該当値テキスト">
          <a:extLst>
            <a:ext uri="{FF2B5EF4-FFF2-40B4-BE49-F238E27FC236}">
              <a16:creationId xmlns:a16="http://schemas.microsoft.com/office/drawing/2014/main" xmlns="" id="{00000000-0008-0000-0400-00000C010000}"/>
            </a:ext>
          </a:extLst>
        </xdr:cNvPr>
        <xdr:cNvSpPr txBox="1"/>
      </xdr:nvSpPr>
      <xdr:spPr>
        <a:xfrm>
          <a:off x="16598900" y="998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35052</xdr:rowOff>
    </xdr:from>
    <xdr:to>
      <xdr:col>78</xdr:col>
      <xdr:colOff>120650</xdr:colOff>
      <xdr:row>58</xdr:row>
      <xdr:rowOff>136652</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5621000" y="99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121429</xdr:rowOff>
    </xdr:from>
    <xdr:ext cx="7366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290800" y="1006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xdr:rowOff>
    </xdr:from>
    <xdr:to>
      <xdr:col>74</xdr:col>
      <xdr:colOff>31750</xdr:colOff>
      <xdr:row>58</xdr:row>
      <xdr:rowOff>113792</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4732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98569</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4401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xdr:rowOff>
    </xdr:from>
    <xdr:to>
      <xdr:col>65</xdr:col>
      <xdr:colOff>53975</xdr:colOff>
      <xdr:row>58</xdr:row>
      <xdr:rowOff>118364</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29540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103141</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26238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広域行政事務組合への負担金は大きな財政負担となっているものの、類似団体平均を下回る比率で推移しているため、今後とも補助金等の見直しや廃止等を実施しながら、補助費等の縮減を図っていく。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xmlns=""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a:extLst>
            <a:ext uri="{FF2B5EF4-FFF2-40B4-BE49-F238E27FC236}">
              <a16:creationId xmlns:a16="http://schemas.microsoft.com/office/drawing/2014/main" xmlns="" id="{00000000-0008-0000-0400-00002E010000}"/>
            </a:ext>
          </a:extLst>
        </xdr:cNvPr>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a:extLst>
            <a:ext uri="{FF2B5EF4-FFF2-40B4-BE49-F238E27FC236}">
              <a16:creationId xmlns:a16="http://schemas.microsoft.com/office/drawing/2014/main" xmlns="" id="{00000000-0008-0000-0400-000030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12700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5671800" y="61711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07" name="補助費等平均値テキスト">
          <a:extLst>
            <a:ext uri="{FF2B5EF4-FFF2-40B4-BE49-F238E27FC236}">
              <a16:creationId xmlns:a16="http://schemas.microsoft.com/office/drawing/2014/main" xmlns="" id="{00000000-0008-0000-0400-000033010000}"/>
            </a:ext>
          </a:extLst>
        </xdr:cNvPr>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170434</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4782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35</xdr:row>
      <xdr:rowOff>165862</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flipV="1">
          <a:off x="13893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35</xdr:row>
      <xdr:rowOff>165862</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a:off x="13004800" y="6148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6" name="補助費等該当値テキスト">
          <a:extLst>
            <a:ext uri="{FF2B5EF4-FFF2-40B4-BE49-F238E27FC236}">
              <a16:creationId xmlns:a16="http://schemas.microsoft.com/office/drawing/2014/main" xmlns="" id="{00000000-0008-0000-0400-000046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2954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37101</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2623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これまでの大規模プロジェクトの影響で、</a:t>
          </a:r>
          <a:r>
            <a:rPr kumimoji="1" lang="en-US" altLang="ja-JP" sz="1050">
              <a:solidFill>
                <a:schemeClr val="dk1"/>
              </a:solidFill>
              <a:effectLst/>
              <a:latin typeface="+mn-lt"/>
              <a:ea typeface="+mn-ea"/>
              <a:cs typeface="+mn-cs"/>
            </a:rPr>
            <a:t>H18</a:t>
          </a:r>
          <a:r>
            <a:rPr kumimoji="1" lang="ja-JP" altLang="ja-JP" sz="1050">
              <a:solidFill>
                <a:schemeClr val="dk1"/>
              </a:solidFill>
              <a:effectLst/>
              <a:latin typeface="+mn-lt"/>
              <a:ea typeface="+mn-ea"/>
              <a:cs typeface="+mn-cs"/>
            </a:rPr>
            <a:t>までは地方債の償還が増加傾向にあったが、その後は減少</a:t>
          </a:r>
          <a:r>
            <a:rPr kumimoji="1" lang="ja-JP" altLang="en-US" sz="1050">
              <a:solidFill>
                <a:schemeClr val="dk1"/>
              </a:solidFill>
              <a:effectLst/>
              <a:latin typeface="+mn-lt"/>
              <a:ea typeface="+mn-ea"/>
              <a:cs typeface="+mn-cs"/>
            </a:rPr>
            <a:t>傾向にあり、</a:t>
          </a:r>
          <a:r>
            <a:rPr kumimoji="1" lang="ja-JP" altLang="ja-JP" sz="1050">
              <a:solidFill>
                <a:schemeClr val="dk1"/>
              </a:solidFill>
              <a:effectLst/>
              <a:latin typeface="+mn-lt"/>
              <a:ea typeface="+mn-ea"/>
              <a:cs typeface="+mn-cs"/>
            </a:rPr>
            <a:t>ピーク時の歳出額と比較する</a:t>
          </a:r>
          <a:r>
            <a:rPr kumimoji="1" lang="ja-JP" altLang="en-US" sz="1050">
              <a:solidFill>
                <a:schemeClr val="dk1"/>
              </a:solidFill>
              <a:effectLst/>
              <a:latin typeface="+mn-lt"/>
              <a:ea typeface="+mn-ea"/>
              <a:cs typeface="+mn-cs"/>
            </a:rPr>
            <a:t>と</a:t>
          </a:r>
          <a:r>
            <a:rPr kumimoji="1" lang="en-US" altLang="ja-JP" sz="1050">
              <a:solidFill>
                <a:schemeClr val="dk1"/>
              </a:solidFill>
              <a:effectLst/>
              <a:latin typeface="+mn-lt"/>
              <a:ea typeface="+mn-ea"/>
              <a:cs typeface="+mn-cs"/>
            </a:rPr>
            <a:t>651</a:t>
          </a:r>
          <a:r>
            <a:rPr kumimoji="1" lang="ja-JP" altLang="ja-JP" sz="1050">
              <a:solidFill>
                <a:schemeClr val="dk1"/>
              </a:solidFill>
              <a:effectLst/>
              <a:latin typeface="+mn-lt"/>
              <a:ea typeface="+mn-ea"/>
              <a:cs typeface="+mn-cs"/>
            </a:rPr>
            <a:t>百万円（</a:t>
          </a:r>
          <a:r>
            <a:rPr kumimoji="1" lang="en-US" altLang="ja-JP" sz="1050">
              <a:solidFill>
                <a:schemeClr val="dk1"/>
              </a:solidFill>
              <a:effectLst/>
              <a:latin typeface="+mn-lt"/>
              <a:ea typeface="+mn-ea"/>
              <a:cs typeface="+mn-cs"/>
            </a:rPr>
            <a:t>58.4</a:t>
          </a:r>
          <a:r>
            <a:rPr kumimoji="1" lang="ja-JP" altLang="en-US" sz="1050">
              <a:solidFill>
                <a:schemeClr val="dk1"/>
              </a:solidFill>
              <a:effectLst/>
              <a:latin typeface="+mn-lt"/>
              <a:ea typeface="+mn-ea"/>
              <a:cs typeface="+mn-cs"/>
            </a:rPr>
            <a:t>ポイント減</a:t>
          </a:r>
          <a:r>
            <a:rPr kumimoji="1" lang="ja-JP" altLang="ja-JP" sz="1050">
              <a:solidFill>
                <a:schemeClr val="dk1"/>
              </a:solidFill>
              <a:effectLst/>
              <a:latin typeface="+mn-lt"/>
              <a:ea typeface="+mn-ea"/>
              <a:cs typeface="+mn-cs"/>
            </a:rPr>
            <a:t>）の減少となっている。</a:t>
          </a:r>
          <a:endParaRPr lang="ja-JP" altLang="ja-JP" sz="1200">
            <a:effectLst/>
          </a:endParaRPr>
        </a:p>
        <a:p>
          <a:r>
            <a:rPr kumimoji="1" lang="ja-JP" altLang="ja-JP" sz="1050">
              <a:solidFill>
                <a:schemeClr val="dk1"/>
              </a:solidFill>
              <a:effectLst/>
              <a:latin typeface="+mn-lt"/>
              <a:ea typeface="+mn-ea"/>
              <a:cs typeface="+mn-cs"/>
            </a:rPr>
            <a:t>　</a:t>
          </a:r>
          <a:r>
            <a:rPr kumimoji="1" lang="en-US" altLang="ja-JP" sz="1050">
              <a:solidFill>
                <a:schemeClr val="dk1"/>
              </a:solidFill>
              <a:effectLst/>
              <a:latin typeface="+mn-lt"/>
              <a:ea typeface="+mn-ea"/>
              <a:cs typeface="+mn-cs"/>
            </a:rPr>
            <a:t>H30</a:t>
          </a:r>
          <a:r>
            <a:rPr kumimoji="1" lang="ja-JP" altLang="ja-JP" sz="1050">
              <a:solidFill>
                <a:schemeClr val="dk1"/>
              </a:solidFill>
              <a:effectLst/>
              <a:latin typeface="+mn-lt"/>
              <a:ea typeface="+mn-ea"/>
              <a:cs typeface="+mn-cs"/>
            </a:rPr>
            <a:t>は前年度との比較で</a:t>
          </a:r>
          <a:r>
            <a:rPr kumimoji="1" lang="en-US" altLang="ja-JP" sz="1050">
              <a:solidFill>
                <a:schemeClr val="dk1"/>
              </a:solidFill>
              <a:effectLst/>
              <a:latin typeface="+mn-lt"/>
              <a:ea typeface="+mn-ea"/>
              <a:cs typeface="+mn-cs"/>
            </a:rPr>
            <a:t>1.3</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の状況となっ</a:t>
          </a:r>
          <a:r>
            <a:rPr kumimoji="1" lang="ja-JP" altLang="en-US" sz="1050">
              <a:solidFill>
                <a:schemeClr val="dk1"/>
              </a:solidFill>
              <a:effectLst/>
              <a:latin typeface="+mn-lt"/>
              <a:ea typeface="+mn-ea"/>
              <a:cs typeface="+mn-cs"/>
            </a:rPr>
            <a:t>たが</a:t>
          </a:r>
          <a:r>
            <a:rPr kumimoji="1" lang="ja-JP" altLang="ja-JP" sz="1050">
              <a:solidFill>
                <a:schemeClr val="dk1"/>
              </a:solidFill>
              <a:effectLst/>
              <a:latin typeface="+mn-lt"/>
              <a:ea typeface="+mn-ea"/>
              <a:cs typeface="+mn-cs"/>
            </a:rPr>
            <a:t>、類似団体平均との比較でも下回る水準となった。</a:t>
          </a:r>
          <a:r>
            <a:rPr kumimoji="1" lang="ja-JP" altLang="en-US" sz="1050">
              <a:solidFill>
                <a:schemeClr val="dk1"/>
              </a:solidFill>
              <a:effectLst/>
              <a:latin typeface="+mn-lt"/>
              <a:ea typeface="+mn-ea"/>
              <a:cs typeface="+mn-cs"/>
            </a:rPr>
            <a:t>今後は、</a:t>
          </a:r>
          <a:r>
            <a:rPr kumimoji="1" lang="en-US" altLang="ja-JP" sz="1050">
              <a:solidFill>
                <a:schemeClr val="dk1"/>
              </a:solidFill>
              <a:effectLst/>
              <a:latin typeface="+mn-lt"/>
              <a:ea typeface="+mn-ea"/>
              <a:cs typeface="+mn-cs"/>
            </a:rPr>
            <a:t>H26</a:t>
          </a:r>
          <a:r>
            <a:rPr kumimoji="1" lang="ja-JP" altLang="ja-JP" sz="1050">
              <a:solidFill>
                <a:schemeClr val="dk1"/>
              </a:solidFill>
              <a:effectLst/>
              <a:latin typeface="+mn-lt"/>
              <a:ea typeface="+mn-ea"/>
              <a:cs typeface="+mn-cs"/>
            </a:rPr>
            <a:t>以降に</a:t>
          </a:r>
          <a:r>
            <a:rPr kumimoji="1" lang="ja-JP" altLang="en-US" sz="1050">
              <a:solidFill>
                <a:schemeClr val="dk1"/>
              </a:solidFill>
              <a:effectLst/>
              <a:latin typeface="+mn-lt"/>
              <a:ea typeface="+mn-ea"/>
              <a:cs typeface="+mn-cs"/>
            </a:rPr>
            <a:t>実施した</a:t>
          </a:r>
          <a:r>
            <a:rPr kumimoji="1" lang="ja-JP" altLang="ja-JP" sz="1050">
              <a:solidFill>
                <a:schemeClr val="dk1"/>
              </a:solidFill>
              <a:effectLst/>
              <a:latin typeface="+mn-lt"/>
              <a:ea typeface="+mn-ea"/>
              <a:cs typeface="+mn-cs"/>
            </a:rPr>
            <a:t>大規模事業</a:t>
          </a:r>
          <a:r>
            <a:rPr kumimoji="1" lang="ja-JP" altLang="en-US" sz="1050">
              <a:solidFill>
                <a:schemeClr val="dk1"/>
              </a:solidFill>
              <a:effectLst/>
              <a:latin typeface="+mn-lt"/>
              <a:ea typeface="+mn-ea"/>
              <a:cs typeface="+mn-cs"/>
            </a:rPr>
            <a:t>に係る借入の償還が開始する</a:t>
          </a:r>
          <a:r>
            <a:rPr kumimoji="1" lang="ja-JP" altLang="ja-JP" sz="1050">
              <a:solidFill>
                <a:schemeClr val="dk1"/>
              </a:solidFill>
              <a:effectLst/>
              <a:latin typeface="+mn-lt"/>
              <a:ea typeface="+mn-ea"/>
              <a:cs typeface="+mn-cs"/>
            </a:rPr>
            <a:t>ため、</a:t>
          </a:r>
          <a:r>
            <a:rPr kumimoji="1" lang="ja-JP" altLang="en-US" sz="1050">
              <a:solidFill>
                <a:schemeClr val="dk1"/>
              </a:solidFill>
              <a:effectLst/>
              <a:latin typeface="+mn-lt"/>
              <a:ea typeface="+mn-ea"/>
              <a:cs typeface="+mn-cs"/>
            </a:rPr>
            <a:t>更なる比率の</a:t>
          </a:r>
          <a:r>
            <a:rPr kumimoji="1" lang="ja-JP" altLang="ja-JP" sz="1050">
              <a:solidFill>
                <a:schemeClr val="dk1"/>
              </a:solidFill>
              <a:effectLst/>
              <a:latin typeface="+mn-lt"/>
              <a:ea typeface="+mn-ea"/>
              <a:cs typeface="+mn-cs"/>
            </a:rPr>
            <a:t>上昇が予想されることから、今後</a:t>
          </a:r>
          <a:r>
            <a:rPr kumimoji="1" lang="ja-JP" altLang="en-US" sz="1050">
              <a:solidFill>
                <a:schemeClr val="dk1"/>
              </a:solidFill>
              <a:effectLst/>
              <a:latin typeface="+mn-lt"/>
              <a:ea typeface="+mn-ea"/>
              <a:cs typeface="+mn-cs"/>
            </a:rPr>
            <a:t>とも</a:t>
          </a:r>
          <a:r>
            <a:rPr kumimoji="1" lang="ja-JP" altLang="ja-JP" sz="1050">
              <a:solidFill>
                <a:schemeClr val="dk1"/>
              </a:solidFill>
              <a:effectLst/>
              <a:latin typeface="+mn-lt"/>
              <a:ea typeface="+mn-ea"/>
              <a:cs typeface="+mn-cs"/>
            </a:rPr>
            <a:t>地方債発行の抑制に努めていく。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xmlns=""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a:extLst>
            <a:ext uri="{FF2B5EF4-FFF2-40B4-BE49-F238E27FC236}">
              <a16:creationId xmlns:a16="http://schemas.microsoft.com/office/drawing/2014/main" xmlns="" id="{00000000-0008-0000-0400-000068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a:extLst>
            <a:ext uri="{FF2B5EF4-FFF2-40B4-BE49-F238E27FC236}">
              <a16:creationId xmlns:a16="http://schemas.microsoft.com/office/drawing/2014/main" xmlns="" id="{00000000-0008-0000-0400-00006A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77</xdr:row>
      <xdr:rowOff>46989</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3987800" y="13189204"/>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23131</xdr:rowOff>
    </xdr:from>
    <xdr:ext cx="762000" cy="259045"/>
    <xdr:sp macro="" textlink="">
      <xdr:nvSpPr>
        <xdr:cNvPr id="365" name="公債費平均値テキスト">
          <a:extLst>
            <a:ext uri="{FF2B5EF4-FFF2-40B4-BE49-F238E27FC236}">
              <a16:creationId xmlns:a16="http://schemas.microsoft.com/office/drawing/2014/main" xmlns="" id="{00000000-0008-0000-0400-00006D010000}"/>
            </a:ext>
          </a:extLst>
        </xdr:cNvPr>
        <xdr:cNvSpPr txBox="1"/>
      </xdr:nvSpPr>
      <xdr:spPr>
        <a:xfrm>
          <a:off x="4914900" y="13224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a:extLst>
            <a:ext uri="{FF2B5EF4-FFF2-40B4-BE49-F238E27FC236}">
              <a16:creationId xmlns:a16="http://schemas.microsoft.com/office/drawing/2014/main" xmlns="" id="{00000000-0008-0000-0400-00006E010000}"/>
            </a:ext>
          </a:extLst>
        </xdr:cNvPr>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159004</xdr:rowOff>
    </xdr:from>
    <xdr:to>
      <xdr:col>19</xdr:col>
      <xdr:colOff>187325</xdr:colOff>
      <xdr:row>77</xdr:row>
      <xdr:rowOff>1270</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3098800" y="131892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5842</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2209800" y="13202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78</xdr:row>
      <xdr:rowOff>58420</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flipV="1">
          <a:off x="1320800" y="1320749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12716</xdr:rowOff>
    </xdr:from>
    <xdr:ext cx="762000" cy="259045"/>
    <xdr:sp macro="" textlink="">
      <xdr:nvSpPr>
        <xdr:cNvPr id="384" name="公債費該当値テキスト">
          <a:extLst>
            <a:ext uri="{FF2B5EF4-FFF2-40B4-BE49-F238E27FC236}">
              <a16:creationId xmlns:a16="http://schemas.microsoft.com/office/drawing/2014/main" xmlns="" id="{00000000-0008-0000-0400-000080010000}"/>
            </a:ext>
          </a:extLst>
        </xdr:cNvPr>
        <xdr:cNvSpPr txBox="1"/>
      </xdr:nvSpPr>
      <xdr:spPr>
        <a:xfrm>
          <a:off x="4914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108204</xdr:rowOff>
    </xdr:from>
    <xdr:to>
      <xdr:col>20</xdr:col>
      <xdr:colOff>38100</xdr:colOff>
      <xdr:row>77</xdr:row>
      <xdr:rowOff>38354</xdr:rowOff>
    </xdr:to>
    <xdr:sp macro="" textlink="">
      <xdr:nvSpPr>
        <xdr:cNvPr id="385" name="楕円 384">
          <a:extLst>
            <a:ext uri="{FF2B5EF4-FFF2-40B4-BE49-F238E27FC236}">
              <a16:creationId xmlns:a16="http://schemas.microsoft.com/office/drawing/2014/main" xmlns="" id="{00000000-0008-0000-0400-000081010000}"/>
            </a:ext>
          </a:extLst>
        </xdr:cNvPr>
        <xdr:cNvSpPr/>
      </xdr:nvSpPr>
      <xdr:spPr>
        <a:xfrm>
          <a:off x="3937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48531</xdr:rowOff>
    </xdr:from>
    <xdr:ext cx="7366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606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7" name="楕円 386">
          <a:extLst>
            <a:ext uri="{FF2B5EF4-FFF2-40B4-BE49-F238E27FC236}">
              <a16:creationId xmlns:a16="http://schemas.microsoft.com/office/drawing/2014/main" xmlns="" id="{00000000-0008-0000-0400-000083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公債費を除いた比率は類似団体平均を下回って推移している。今後とも各所要経費について精査し、健全な財政運営に努めていく。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xmlns=""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a:extLst>
            <a:ext uri="{FF2B5EF4-FFF2-40B4-BE49-F238E27FC236}">
              <a16:creationId xmlns:a16="http://schemas.microsoft.com/office/drawing/2014/main" xmlns="" id="{00000000-0008-0000-0400-0000A3010000}"/>
            </a:ext>
          </a:extLst>
        </xdr:cNvPr>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a:extLst>
            <a:ext uri="{FF2B5EF4-FFF2-40B4-BE49-F238E27FC236}">
              <a16:creationId xmlns:a16="http://schemas.microsoft.com/office/drawing/2014/main" xmlns="" id="{00000000-0008-0000-0400-0000A5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97282</xdr:rowOff>
    </xdr:from>
    <xdr:to>
      <xdr:col>82</xdr:col>
      <xdr:colOff>107950</xdr:colOff>
      <xdr:row>76</xdr:row>
      <xdr:rowOff>21844</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5671800" y="1295603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a:extLst>
            <a:ext uri="{FF2B5EF4-FFF2-40B4-BE49-F238E27FC236}">
              <a16:creationId xmlns:a16="http://schemas.microsoft.com/office/drawing/2014/main" xmlns="" id="{00000000-0008-0000-0400-0000A8010000}"/>
            </a:ext>
          </a:extLst>
        </xdr:cNvPr>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a:extLst>
            <a:ext uri="{FF2B5EF4-FFF2-40B4-BE49-F238E27FC236}">
              <a16:creationId xmlns:a16="http://schemas.microsoft.com/office/drawing/2014/main" xmlns="" id="{00000000-0008-0000-0400-0000A9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88138</xdr:rowOff>
    </xdr:from>
    <xdr:to>
      <xdr:col>78</xdr:col>
      <xdr:colOff>69850</xdr:colOff>
      <xdr:row>75</xdr:row>
      <xdr:rowOff>97282</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4782800" y="12946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75</xdr:row>
      <xdr:rowOff>88138</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3893800" y="1282344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136144</xdr:rowOff>
    </xdr:from>
    <xdr:to>
      <xdr:col>69</xdr:col>
      <xdr:colOff>92075</xdr:colOff>
      <xdr:row>75</xdr:row>
      <xdr:rowOff>51562</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3004800" y="128234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142494</xdr:rowOff>
    </xdr:from>
    <xdr:to>
      <xdr:col>82</xdr:col>
      <xdr:colOff>158750</xdr:colOff>
      <xdr:row>76</xdr:row>
      <xdr:rowOff>72644</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6459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159021</xdr:rowOff>
    </xdr:from>
    <xdr:ext cx="762000" cy="259045"/>
    <xdr:sp macro="" textlink="">
      <xdr:nvSpPr>
        <xdr:cNvPr id="443" name="公債費以外該当値テキスト">
          <a:extLst>
            <a:ext uri="{FF2B5EF4-FFF2-40B4-BE49-F238E27FC236}">
              <a16:creationId xmlns:a16="http://schemas.microsoft.com/office/drawing/2014/main" xmlns="" id="{00000000-0008-0000-0400-0000BB010000}"/>
            </a:ext>
          </a:extLst>
        </xdr:cNvPr>
        <xdr:cNvSpPr txBox="1"/>
      </xdr:nvSpPr>
      <xdr:spPr>
        <a:xfrm>
          <a:off x="16598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46482</xdr:rowOff>
    </xdr:from>
    <xdr:to>
      <xdr:col>78</xdr:col>
      <xdr:colOff>120650</xdr:colOff>
      <xdr:row>75</xdr:row>
      <xdr:rowOff>148081</xdr:rowOff>
    </xdr:to>
    <xdr:sp macro="" textlink="">
      <xdr:nvSpPr>
        <xdr:cNvPr id="444" name="楕円 443">
          <a:extLst>
            <a:ext uri="{FF2B5EF4-FFF2-40B4-BE49-F238E27FC236}">
              <a16:creationId xmlns:a16="http://schemas.microsoft.com/office/drawing/2014/main" xmlns="" id="{00000000-0008-0000-0400-0000BC010000}"/>
            </a:ext>
          </a:extLst>
        </xdr:cNvPr>
        <xdr:cNvSpPr/>
      </xdr:nvSpPr>
      <xdr:spPr>
        <a:xfrm>
          <a:off x="15621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158259</xdr:rowOff>
    </xdr:from>
    <xdr:ext cx="7366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5290800" y="12674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37338</xdr:rowOff>
    </xdr:from>
    <xdr:to>
      <xdr:col>74</xdr:col>
      <xdr:colOff>31750</xdr:colOff>
      <xdr:row>75</xdr:row>
      <xdr:rowOff>138938</xdr:rowOff>
    </xdr:to>
    <xdr:sp macro="" textlink="">
      <xdr:nvSpPr>
        <xdr:cNvPr id="446" name="楕円 445">
          <a:extLst>
            <a:ext uri="{FF2B5EF4-FFF2-40B4-BE49-F238E27FC236}">
              <a16:creationId xmlns:a16="http://schemas.microsoft.com/office/drawing/2014/main" xmlns="" id="{00000000-0008-0000-0400-0000BE010000}"/>
            </a:ext>
          </a:extLst>
        </xdr:cNvPr>
        <xdr:cNvSpPr/>
      </xdr:nvSpPr>
      <xdr:spPr>
        <a:xfrm>
          <a:off x="14732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149115</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4401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85344</xdr:rowOff>
    </xdr:from>
    <xdr:to>
      <xdr:col>69</xdr:col>
      <xdr:colOff>142875</xdr:colOff>
      <xdr:row>75</xdr:row>
      <xdr:rowOff>15494</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3843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25671</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512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xdr:rowOff>
    </xdr:from>
    <xdr:to>
      <xdr:col>65</xdr:col>
      <xdr:colOff>53975</xdr:colOff>
      <xdr:row>75</xdr:row>
      <xdr:rowOff>102362</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112539</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2623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63937</xdr:rowOff>
    </xdr:from>
    <xdr:to>
      <xdr:col>29</xdr:col>
      <xdr:colOff>127000</xdr:colOff>
      <xdr:row>18</xdr:row>
      <xdr:rowOff>68774</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197662"/>
          <a:ext cx="647700" cy="4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166778</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957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65327</xdr:rowOff>
    </xdr:from>
    <xdr:to>
      <xdr:col>26</xdr:col>
      <xdr:colOff>50800</xdr:colOff>
      <xdr:row>18</xdr:row>
      <xdr:rowOff>68774</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4305300" y="3199052"/>
          <a:ext cx="698500" cy="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102740</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65327</xdr:rowOff>
    </xdr:from>
    <xdr:to>
      <xdr:col>22</xdr:col>
      <xdr:colOff>114300</xdr:colOff>
      <xdr:row>18</xdr:row>
      <xdr:rowOff>77095</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199052"/>
          <a:ext cx="698500" cy="11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108263</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77095</xdr:rowOff>
    </xdr:from>
    <xdr:to>
      <xdr:col>18</xdr:col>
      <xdr:colOff>177800</xdr:colOff>
      <xdr:row>19</xdr:row>
      <xdr:rowOff>16077</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210820"/>
          <a:ext cx="698500" cy="11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134552</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119848</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13137</xdr:rowOff>
    </xdr:from>
    <xdr:to>
      <xdr:col>29</xdr:col>
      <xdr:colOff>177800</xdr:colOff>
      <xdr:row>18</xdr:row>
      <xdr:rowOff>114737</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314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156664</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311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17974</xdr:rowOff>
    </xdr:from>
    <xdr:to>
      <xdr:col>26</xdr:col>
      <xdr:colOff>101600</xdr:colOff>
      <xdr:row>18</xdr:row>
      <xdr:rowOff>119574</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104351</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3238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14527</xdr:rowOff>
    </xdr:from>
    <xdr:to>
      <xdr:col>22</xdr:col>
      <xdr:colOff>165100</xdr:colOff>
      <xdr:row>18</xdr:row>
      <xdr:rowOff>116127</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100904</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323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26295</xdr:rowOff>
    </xdr:from>
    <xdr:to>
      <xdr:col>19</xdr:col>
      <xdr:colOff>38100</xdr:colOff>
      <xdr:row>18</xdr:row>
      <xdr:rowOff>127895</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16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112672</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324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136727</xdr:rowOff>
    </xdr:from>
    <xdr:to>
      <xdr:col>15</xdr:col>
      <xdr:colOff>101600</xdr:colOff>
      <xdr:row>19</xdr:row>
      <xdr:rowOff>66877</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270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51654</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3356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xmlns=""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a:extLst>
            <a:ext uri="{FF2B5EF4-FFF2-40B4-BE49-F238E27FC236}">
              <a16:creationId xmlns:a16="http://schemas.microsoft.com/office/drawing/2014/main" xmlns="" id="{00000000-0008-0000-0500-000069000000}"/>
            </a:ext>
          </a:extLst>
        </xdr:cNvPr>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a:extLst>
            <a:ext uri="{FF2B5EF4-FFF2-40B4-BE49-F238E27FC236}">
              <a16:creationId xmlns:a16="http://schemas.microsoft.com/office/drawing/2014/main" xmlns="" id="{00000000-0008-0000-0500-00006B000000}"/>
            </a:ext>
          </a:extLst>
        </xdr:cNvPr>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242138</xdr:rowOff>
    </xdr:from>
    <xdr:to>
      <xdr:col>29</xdr:col>
      <xdr:colOff>127000</xdr:colOff>
      <xdr:row>35</xdr:row>
      <xdr:rowOff>333578</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flipV="1">
          <a:off x="5003800" y="6852488"/>
          <a:ext cx="647700" cy="91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228478</xdr:rowOff>
    </xdr:from>
    <xdr:ext cx="762000" cy="259045"/>
    <xdr:sp macro="" textlink="">
      <xdr:nvSpPr>
        <xdr:cNvPr id="110" name="人口1人当たり決算額の推移平均値テキスト445">
          <a:extLst>
            <a:ext uri="{FF2B5EF4-FFF2-40B4-BE49-F238E27FC236}">
              <a16:creationId xmlns:a16="http://schemas.microsoft.com/office/drawing/2014/main" xmlns="" id="{00000000-0008-0000-0500-00006E000000}"/>
            </a:ext>
          </a:extLst>
        </xdr:cNvPr>
        <xdr:cNvSpPr txBox="1"/>
      </xdr:nvSpPr>
      <xdr:spPr>
        <a:xfrm>
          <a:off x="5740400" y="6495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a:extLst>
            <a:ext uri="{FF2B5EF4-FFF2-40B4-BE49-F238E27FC236}">
              <a16:creationId xmlns:a16="http://schemas.microsoft.com/office/drawing/2014/main" xmlns="" id="{00000000-0008-0000-0500-00006F000000}"/>
            </a:ext>
          </a:extLst>
        </xdr:cNvPr>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333578</xdr:rowOff>
    </xdr:from>
    <xdr:to>
      <xdr:col>26</xdr:col>
      <xdr:colOff>50800</xdr:colOff>
      <xdr:row>36</xdr:row>
      <xdr:rowOff>2870</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4305300" y="6943928"/>
          <a:ext cx="698500" cy="12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147134</xdr:rowOff>
    </xdr:from>
    <xdr:ext cx="736600" cy="259045"/>
    <xdr:sp macro="" textlink="">
      <xdr:nvSpPr>
        <xdr:cNvPr id="114" name="テキスト ボックス 113">
          <a:extLst>
            <a:ext uri="{FF2B5EF4-FFF2-40B4-BE49-F238E27FC236}">
              <a16:creationId xmlns:a16="http://schemas.microsoft.com/office/drawing/2014/main" xmlns="" id="{00000000-0008-0000-0500-000072000000}"/>
            </a:ext>
          </a:extLst>
        </xdr:cNvPr>
        <xdr:cNvSpPr txBox="1"/>
      </xdr:nvSpPr>
      <xdr:spPr>
        <a:xfrm>
          <a:off x="4622800" y="6414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318395</xdr:rowOff>
    </xdr:from>
    <xdr:to>
      <xdr:col>22</xdr:col>
      <xdr:colOff>114300</xdr:colOff>
      <xdr:row>36</xdr:row>
      <xdr:rowOff>2870</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a:off x="3606800" y="6928745"/>
          <a:ext cx="698500" cy="27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144257</xdr:rowOff>
    </xdr:from>
    <xdr:ext cx="7620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3924300" y="64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246653</xdr:rowOff>
    </xdr:from>
    <xdr:to>
      <xdr:col>18</xdr:col>
      <xdr:colOff>177800</xdr:colOff>
      <xdr:row>35</xdr:row>
      <xdr:rowOff>318395</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a:off x="2908300" y="6857003"/>
          <a:ext cx="698500" cy="7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148848</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225800" y="641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85088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2527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191338</xdr:rowOff>
    </xdr:from>
    <xdr:to>
      <xdr:col>29</xdr:col>
      <xdr:colOff>177800</xdr:colOff>
      <xdr:row>35</xdr:row>
      <xdr:rowOff>292938</xdr:rowOff>
    </xdr:to>
    <xdr:sp macro="" textlink="">
      <xdr:nvSpPr>
        <xdr:cNvPr id="128" name="楕円 127">
          <a:extLst>
            <a:ext uri="{FF2B5EF4-FFF2-40B4-BE49-F238E27FC236}">
              <a16:creationId xmlns:a16="http://schemas.microsoft.com/office/drawing/2014/main" xmlns="" id="{00000000-0008-0000-0500-000080000000}"/>
            </a:ext>
          </a:extLst>
        </xdr:cNvPr>
        <xdr:cNvSpPr/>
      </xdr:nvSpPr>
      <xdr:spPr bwMode="auto">
        <a:xfrm>
          <a:off x="5600700" y="6801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163415</xdr:rowOff>
    </xdr:from>
    <xdr:ext cx="762000" cy="259045"/>
    <xdr:sp macro="" textlink="">
      <xdr:nvSpPr>
        <xdr:cNvPr id="129" name="人口1人当たり決算額の推移該当値テキスト445">
          <a:extLst>
            <a:ext uri="{FF2B5EF4-FFF2-40B4-BE49-F238E27FC236}">
              <a16:creationId xmlns:a16="http://schemas.microsoft.com/office/drawing/2014/main" xmlns="" id="{00000000-0008-0000-0500-000081000000}"/>
            </a:ext>
          </a:extLst>
        </xdr:cNvPr>
        <xdr:cNvSpPr txBox="1"/>
      </xdr:nvSpPr>
      <xdr:spPr>
        <a:xfrm>
          <a:off x="5740400" y="677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282778</xdr:rowOff>
    </xdr:from>
    <xdr:to>
      <xdr:col>26</xdr:col>
      <xdr:colOff>101600</xdr:colOff>
      <xdr:row>36</xdr:row>
      <xdr:rowOff>41478</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4953000" y="6893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26255</xdr:rowOff>
    </xdr:from>
    <xdr:ext cx="7366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4622800" y="6979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294970</xdr:rowOff>
    </xdr:from>
    <xdr:to>
      <xdr:col>22</xdr:col>
      <xdr:colOff>165100</xdr:colOff>
      <xdr:row>36</xdr:row>
      <xdr:rowOff>53670</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254500" y="690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38447</xdr:rowOff>
    </xdr:from>
    <xdr:ext cx="7620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3924300" y="699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267595</xdr:rowOff>
    </xdr:from>
    <xdr:to>
      <xdr:col>19</xdr:col>
      <xdr:colOff>38100</xdr:colOff>
      <xdr:row>36</xdr:row>
      <xdr:rowOff>26295</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3556000" y="6877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11072</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225800" y="696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195853</xdr:rowOff>
    </xdr:from>
    <xdr:to>
      <xdr:col>15</xdr:col>
      <xdr:colOff>101600</xdr:colOff>
      <xdr:row>35</xdr:row>
      <xdr:rowOff>297453</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2857500" y="6806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282230</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2527300" y="689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151290</xdr:rowOff>
    </xdr:from>
    <xdr:to>
      <xdr:col>24</xdr:col>
      <xdr:colOff>63500</xdr:colOff>
      <xdr:row>36</xdr:row>
      <xdr:rowOff>156030</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323490"/>
          <a:ext cx="8382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91333</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92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153188</xdr:rowOff>
    </xdr:from>
    <xdr:to>
      <xdr:col>19</xdr:col>
      <xdr:colOff>177800</xdr:colOff>
      <xdr:row>36</xdr:row>
      <xdr:rowOff>156030</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2908300" y="6325388"/>
          <a:ext cx="8890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17975</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153188</xdr:rowOff>
    </xdr:from>
    <xdr:to>
      <xdr:col>15</xdr:col>
      <xdr:colOff>50800</xdr:colOff>
      <xdr:row>37</xdr:row>
      <xdr:rowOff>2532</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325388"/>
          <a:ext cx="889000" cy="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13068</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2532</xdr:rowOff>
    </xdr:from>
    <xdr:to>
      <xdr:col>10</xdr:col>
      <xdr:colOff>114300</xdr:colOff>
      <xdr:row>37</xdr:row>
      <xdr:rowOff>23335</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346182"/>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34869</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100490</xdr:rowOff>
    </xdr:from>
    <xdr:to>
      <xdr:col>24</xdr:col>
      <xdr:colOff>114300</xdr:colOff>
      <xdr:row>37</xdr:row>
      <xdr:rowOff>30640</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2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78917</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2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105230</xdr:rowOff>
    </xdr:from>
    <xdr:to>
      <xdr:col>20</xdr:col>
      <xdr:colOff>38100</xdr:colOff>
      <xdr:row>37</xdr:row>
      <xdr:rowOff>35380</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2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26507</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637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102388</xdr:rowOff>
    </xdr:from>
    <xdr:to>
      <xdr:col>15</xdr:col>
      <xdr:colOff>101600</xdr:colOff>
      <xdr:row>37</xdr:row>
      <xdr:rowOff>32538</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23665</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636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123182</xdr:rowOff>
    </xdr:from>
    <xdr:to>
      <xdr:col>10</xdr:col>
      <xdr:colOff>165100</xdr:colOff>
      <xdr:row>37</xdr:row>
      <xdr:rowOff>53332</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44459</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6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143985</xdr:rowOff>
    </xdr:from>
    <xdr:to>
      <xdr:col>6</xdr:col>
      <xdr:colOff>38100</xdr:colOff>
      <xdr:row>37</xdr:row>
      <xdr:rowOff>74135</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3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65262</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4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xmlns=""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a:extLst>
            <a:ext uri="{FF2B5EF4-FFF2-40B4-BE49-F238E27FC236}">
              <a16:creationId xmlns:a16="http://schemas.microsoft.com/office/drawing/2014/main" xmlns="" id="{00000000-0008-0000-0600-000074000000}"/>
            </a:ext>
          </a:extLst>
        </xdr:cNvPr>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a:extLst>
            <a:ext uri="{FF2B5EF4-FFF2-40B4-BE49-F238E27FC236}">
              <a16:creationId xmlns:a16="http://schemas.microsoft.com/office/drawing/2014/main" xmlns="" id="{00000000-0008-0000-0600-000076000000}"/>
            </a:ext>
          </a:extLst>
        </xdr:cNvPr>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164036</xdr:rowOff>
    </xdr:from>
    <xdr:to>
      <xdr:col>24</xdr:col>
      <xdr:colOff>63500</xdr:colOff>
      <xdr:row>58</xdr:row>
      <xdr:rowOff>23702</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3797300" y="9936686"/>
          <a:ext cx="8382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45683</xdr:rowOff>
    </xdr:from>
    <xdr:ext cx="599010" cy="259045"/>
    <xdr:sp macro="" textlink="">
      <xdr:nvSpPr>
        <xdr:cNvPr id="121" name="物件費平均値テキスト">
          <a:extLst>
            <a:ext uri="{FF2B5EF4-FFF2-40B4-BE49-F238E27FC236}">
              <a16:creationId xmlns:a16="http://schemas.microsoft.com/office/drawing/2014/main" xmlns="" id="{00000000-0008-0000-0600-000079000000}"/>
            </a:ext>
          </a:extLst>
        </xdr:cNvPr>
        <xdr:cNvSpPr txBox="1"/>
      </xdr:nvSpPr>
      <xdr:spPr>
        <a:xfrm>
          <a:off x="4686300" y="9646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16997</xdr:rowOff>
    </xdr:from>
    <xdr:to>
      <xdr:col>19</xdr:col>
      <xdr:colOff>177800</xdr:colOff>
      <xdr:row>58</xdr:row>
      <xdr:rowOff>23702</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a:off x="2908300" y="9961097"/>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145971</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3497795" y="957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16997</xdr:rowOff>
    </xdr:from>
    <xdr:to>
      <xdr:col>15</xdr:col>
      <xdr:colOff>50800</xdr:colOff>
      <xdr:row>58</xdr:row>
      <xdr:rowOff>41239</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019300" y="9961097"/>
          <a:ext cx="8890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41239</xdr:rowOff>
    </xdr:from>
    <xdr:to>
      <xdr:col>10</xdr:col>
      <xdr:colOff>114300</xdr:colOff>
      <xdr:row>58</xdr:row>
      <xdr:rowOff>47516</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1130300" y="9985339"/>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144032</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719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113236</xdr:rowOff>
    </xdr:from>
    <xdr:to>
      <xdr:col>24</xdr:col>
      <xdr:colOff>114300</xdr:colOff>
      <xdr:row>58</xdr:row>
      <xdr:rowOff>43386</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4584700" y="98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28163</xdr:rowOff>
    </xdr:from>
    <xdr:ext cx="534377" cy="259045"/>
    <xdr:sp macro="" textlink="">
      <xdr:nvSpPr>
        <xdr:cNvPr id="140" name="物件費該当値テキスト">
          <a:extLst>
            <a:ext uri="{FF2B5EF4-FFF2-40B4-BE49-F238E27FC236}">
              <a16:creationId xmlns:a16="http://schemas.microsoft.com/office/drawing/2014/main" xmlns="" id="{00000000-0008-0000-0600-00008C000000}"/>
            </a:ext>
          </a:extLst>
        </xdr:cNvPr>
        <xdr:cNvSpPr txBox="1"/>
      </xdr:nvSpPr>
      <xdr:spPr>
        <a:xfrm>
          <a:off x="4686300" y="980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144352</xdr:rowOff>
    </xdr:from>
    <xdr:to>
      <xdr:col>20</xdr:col>
      <xdr:colOff>38100</xdr:colOff>
      <xdr:row>58</xdr:row>
      <xdr:rowOff>74502</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3746500" y="991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65629</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3530111" y="1000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137647</xdr:rowOff>
    </xdr:from>
    <xdr:to>
      <xdr:col>15</xdr:col>
      <xdr:colOff>101600</xdr:colOff>
      <xdr:row>58</xdr:row>
      <xdr:rowOff>67797</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2857500" y="991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58924</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2641111" y="1000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161889</xdr:rowOff>
    </xdr:from>
    <xdr:to>
      <xdr:col>10</xdr:col>
      <xdr:colOff>165100</xdr:colOff>
      <xdr:row>58</xdr:row>
      <xdr:rowOff>92039</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968500" y="99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83166</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1752111" y="1002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168166</xdr:rowOff>
    </xdr:from>
    <xdr:to>
      <xdr:col>6</xdr:col>
      <xdr:colOff>38100</xdr:colOff>
      <xdr:row>58</xdr:row>
      <xdr:rowOff>98316</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079500" y="994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89443</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863111" y="1003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xmlns=""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a:extLst>
            <a:ext uri="{FF2B5EF4-FFF2-40B4-BE49-F238E27FC236}">
              <a16:creationId xmlns:a16="http://schemas.microsoft.com/office/drawing/2014/main" xmlns="" id="{00000000-0008-0000-0600-0000AD000000}"/>
            </a:ext>
          </a:extLst>
        </xdr:cNvPr>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a:extLst>
            <a:ext uri="{FF2B5EF4-FFF2-40B4-BE49-F238E27FC236}">
              <a16:creationId xmlns:a16="http://schemas.microsoft.com/office/drawing/2014/main" xmlns="" id="{00000000-0008-0000-0600-0000AF000000}"/>
            </a:ext>
          </a:extLst>
        </xdr:cNvPr>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8674</xdr:rowOff>
    </xdr:from>
    <xdr:to>
      <xdr:col>24</xdr:col>
      <xdr:colOff>63500</xdr:colOff>
      <xdr:row>77</xdr:row>
      <xdr:rowOff>65863</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3797300" y="13210324"/>
          <a:ext cx="838200" cy="5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a:extLst>
            <a:ext uri="{FF2B5EF4-FFF2-40B4-BE49-F238E27FC236}">
              <a16:creationId xmlns:a16="http://schemas.microsoft.com/office/drawing/2014/main" xmlns="" id="{00000000-0008-0000-0600-0000B2000000}"/>
            </a:ext>
          </a:extLst>
        </xdr:cNvPr>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8674</xdr:rowOff>
    </xdr:from>
    <xdr:to>
      <xdr:col>19</xdr:col>
      <xdr:colOff>177800</xdr:colOff>
      <xdr:row>77</xdr:row>
      <xdr:rowOff>87655</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908300" y="13210324"/>
          <a:ext cx="8890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87655</xdr:rowOff>
    </xdr:from>
    <xdr:to>
      <xdr:col>15</xdr:col>
      <xdr:colOff>50800</xdr:colOff>
      <xdr:row>77</xdr:row>
      <xdr:rowOff>166294</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flipV="1">
          <a:off x="2019300" y="13289305"/>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83235</xdr:rowOff>
    </xdr:from>
    <xdr:to>
      <xdr:col>10</xdr:col>
      <xdr:colOff>114300</xdr:colOff>
      <xdr:row>77</xdr:row>
      <xdr:rowOff>166294</xdr:rowOff>
    </xdr:to>
    <xdr:cxnSp macro="">
      <xdr:nvCxnSpPr>
        <xdr:cNvPr id="186" name="直線コネクタ 185">
          <a:extLst>
            <a:ext uri="{FF2B5EF4-FFF2-40B4-BE49-F238E27FC236}">
              <a16:creationId xmlns:a16="http://schemas.microsoft.com/office/drawing/2014/main" xmlns="" id="{00000000-0008-0000-0600-0000BA000000}"/>
            </a:ext>
          </a:extLst>
        </xdr:cNvPr>
        <xdr:cNvCxnSpPr/>
      </xdr:nvCxnSpPr>
      <xdr:spPr>
        <a:xfrm>
          <a:off x="1130300" y="13284885"/>
          <a:ext cx="88900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15063</xdr:rowOff>
    </xdr:from>
    <xdr:to>
      <xdr:col>24</xdr:col>
      <xdr:colOff>114300</xdr:colOff>
      <xdr:row>77</xdr:row>
      <xdr:rowOff>116663</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4584700" y="132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37940</xdr:rowOff>
    </xdr:from>
    <xdr:ext cx="534377" cy="259045"/>
    <xdr:sp macro="" textlink="">
      <xdr:nvSpPr>
        <xdr:cNvPr id="197" name="維持補修費該当値テキスト">
          <a:extLst>
            <a:ext uri="{FF2B5EF4-FFF2-40B4-BE49-F238E27FC236}">
              <a16:creationId xmlns:a16="http://schemas.microsoft.com/office/drawing/2014/main" xmlns="" id="{00000000-0008-0000-0600-0000C5000000}"/>
            </a:ext>
          </a:extLst>
        </xdr:cNvPr>
        <xdr:cNvSpPr txBox="1"/>
      </xdr:nvSpPr>
      <xdr:spPr>
        <a:xfrm>
          <a:off x="4686300" y="1306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129324</xdr:rowOff>
    </xdr:from>
    <xdr:to>
      <xdr:col>20</xdr:col>
      <xdr:colOff>38100</xdr:colOff>
      <xdr:row>77</xdr:row>
      <xdr:rowOff>59474</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3746500" y="1315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76001</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3530111" y="1293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36855</xdr:rowOff>
    </xdr:from>
    <xdr:to>
      <xdr:col>15</xdr:col>
      <xdr:colOff>101600</xdr:colOff>
      <xdr:row>77</xdr:row>
      <xdr:rowOff>138455</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2857500" y="132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154982</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2641111" y="130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115494</xdr:rowOff>
    </xdr:from>
    <xdr:to>
      <xdr:col>10</xdr:col>
      <xdr:colOff>165100</xdr:colOff>
      <xdr:row>78</xdr:row>
      <xdr:rowOff>45644</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968500" y="133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62171</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1752111" y="130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32435</xdr:rowOff>
    </xdr:from>
    <xdr:to>
      <xdr:col>6</xdr:col>
      <xdr:colOff>38100</xdr:colOff>
      <xdr:row>77</xdr:row>
      <xdr:rowOff>134035</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079500" y="1323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150562</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863111" y="13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xmlns=""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xmlns=""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a:extLst>
            <a:ext uri="{FF2B5EF4-FFF2-40B4-BE49-F238E27FC236}">
              <a16:creationId xmlns:a16="http://schemas.microsoft.com/office/drawing/2014/main" xmlns="" id="{00000000-0008-0000-0600-0000EB000000}"/>
            </a:ext>
          </a:extLst>
        </xdr:cNvPr>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a:extLst>
            <a:ext uri="{FF2B5EF4-FFF2-40B4-BE49-F238E27FC236}">
              <a16:creationId xmlns:a16="http://schemas.microsoft.com/office/drawing/2014/main" xmlns="" id="{00000000-0008-0000-0600-0000ED000000}"/>
            </a:ext>
          </a:extLst>
        </xdr:cNvPr>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51846</xdr:rowOff>
    </xdr:from>
    <xdr:to>
      <xdr:col>24</xdr:col>
      <xdr:colOff>63500</xdr:colOff>
      <xdr:row>96</xdr:row>
      <xdr:rowOff>140314</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3797300" y="16511046"/>
          <a:ext cx="838200" cy="8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71815</xdr:rowOff>
    </xdr:from>
    <xdr:ext cx="534377" cy="259045"/>
    <xdr:sp macro="" textlink="">
      <xdr:nvSpPr>
        <xdr:cNvPr id="240" name="扶助費平均値テキスト">
          <a:extLst>
            <a:ext uri="{FF2B5EF4-FFF2-40B4-BE49-F238E27FC236}">
              <a16:creationId xmlns:a16="http://schemas.microsoft.com/office/drawing/2014/main" xmlns="" id="{00000000-0008-0000-0600-0000F0000000}"/>
            </a:ext>
          </a:extLst>
        </xdr:cNvPr>
        <xdr:cNvSpPr txBox="1"/>
      </xdr:nvSpPr>
      <xdr:spPr>
        <a:xfrm>
          <a:off x="4686300" y="1635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51846</xdr:rowOff>
    </xdr:from>
    <xdr:to>
      <xdr:col>19</xdr:col>
      <xdr:colOff>177800</xdr:colOff>
      <xdr:row>96</xdr:row>
      <xdr:rowOff>55218</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2908300" y="16511046"/>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55218</xdr:rowOff>
    </xdr:from>
    <xdr:to>
      <xdr:col>15</xdr:col>
      <xdr:colOff>50800</xdr:colOff>
      <xdr:row>96</xdr:row>
      <xdr:rowOff>132442</xdr:rowOff>
    </xdr:to>
    <xdr:cxnSp macro="">
      <xdr:nvCxnSpPr>
        <xdr:cNvPr id="245" name="直線コネクタ 244">
          <a:extLst>
            <a:ext uri="{FF2B5EF4-FFF2-40B4-BE49-F238E27FC236}">
              <a16:creationId xmlns:a16="http://schemas.microsoft.com/office/drawing/2014/main" xmlns="" id="{00000000-0008-0000-0600-0000F5000000}"/>
            </a:ext>
          </a:extLst>
        </xdr:cNvPr>
        <xdr:cNvCxnSpPr/>
      </xdr:nvCxnSpPr>
      <xdr:spPr>
        <a:xfrm flipV="1">
          <a:off x="2019300" y="16514418"/>
          <a:ext cx="889000" cy="7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132442</xdr:rowOff>
    </xdr:from>
    <xdr:to>
      <xdr:col>10</xdr:col>
      <xdr:colOff>114300</xdr:colOff>
      <xdr:row>96</xdr:row>
      <xdr:rowOff>134813</xdr:rowOff>
    </xdr:to>
    <xdr:cxnSp macro="">
      <xdr:nvCxnSpPr>
        <xdr:cNvPr id="248" name="直線コネクタ 247">
          <a:extLst>
            <a:ext uri="{FF2B5EF4-FFF2-40B4-BE49-F238E27FC236}">
              <a16:creationId xmlns:a16="http://schemas.microsoft.com/office/drawing/2014/main" xmlns="" id="{00000000-0008-0000-0600-0000F8000000}"/>
            </a:ext>
          </a:extLst>
        </xdr:cNvPr>
        <xdr:cNvCxnSpPr/>
      </xdr:nvCxnSpPr>
      <xdr:spPr>
        <a:xfrm flipV="1">
          <a:off x="1130300" y="16591642"/>
          <a:ext cx="889000" cy="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26494</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752111" y="1665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a:extLst>
            <a:ext uri="{FF2B5EF4-FFF2-40B4-BE49-F238E27FC236}">
              <a16:creationId xmlns:a16="http://schemas.microsoft.com/office/drawing/2014/main" xmlns="" id="{00000000-0008-0000-0600-0000FB000000}"/>
            </a:ext>
          </a:extLst>
        </xdr:cNvPr>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42239</xdr:rowOff>
    </xdr:from>
    <xdr:ext cx="534377"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863111" y="166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89514</xdr:rowOff>
    </xdr:from>
    <xdr:to>
      <xdr:col>24</xdr:col>
      <xdr:colOff>114300</xdr:colOff>
      <xdr:row>97</xdr:row>
      <xdr:rowOff>19664</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4584700" y="1654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67941</xdr:rowOff>
    </xdr:from>
    <xdr:ext cx="534377" cy="259045"/>
    <xdr:sp macro="" textlink="">
      <xdr:nvSpPr>
        <xdr:cNvPr id="259" name="扶助費該当値テキスト">
          <a:extLst>
            <a:ext uri="{FF2B5EF4-FFF2-40B4-BE49-F238E27FC236}">
              <a16:creationId xmlns:a16="http://schemas.microsoft.com/office/drawing/2014/main" xmlns="" id="{00000000-0008-0000-0600-000003010000}"/>
            </a:ext>
          </a:extLst>
        </xdr:cNvPr>
        <xdr:cNvSpPr txBox="1"/>
      </xdr:nvSpPr>
      <xdr:spPr>
        <a:xfrm>
          <a:off x="4686300" y="1652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1046</xdr:rowOff>
    </xdr:from>
    <xdr:to>
      <xdr:col>20</xdr:col>
      <xdr:colOff>38100</xdr:colOff>
      <xdr:row>96</xdr:row>
      <xdr:rowOff>102646</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3746500" y="1646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119173</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3530111" y="1623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4418</xdr:rowOff>
    </xdr:from>
    <xdr:to>
      <xdr:col>15</xdr:col>
      <xdr:colOff>101600</xdr:colOff>
      <xdr:row>96</xdr:row>
      <xdr:rowOff>106018</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2857500" y="1646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122545</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2641111" y="1623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81642</xdr:rowOff>
    </xdr:from>
    <xdr:to>
      <xdr:col>10</xdr:col>
      <xdr:colOff>165100</xdr:colOff>
      <xdr:row>97</xdr:row>
      <xdr:rowOff>11792</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968500" y="1654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28319</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1752111" y="163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84013</xdr:rowOff>
    </xdr:from>
    <xdr:to>
      <xdr:col>6</xdr:col>
      <xdr:colOff>38100</xdr:colOff>
      <xdr:row>97</xdr:row>
      <xdr:rowOff>14163</xdr:rowOff>
    </xdr:to>
    <xdr:sp macro="" textlink="">
      <xdr:nvSpPr>
        <xdr:cNvPr id="266" name="楕円 265">
          <a:extLst>
            <a:ext uri="{FF2B5EF4-FFF2-40B4-BE49-F238E27FC236}">
              <a16:creationId xmlns:a16="http://schemas.microsoft.com/office/drawing/2014/main" xmlns="" id="{00000000-0008-0000-0600-00000A010000}"/>
            </a:ext>
          </a:extLst>
        </xdr:cNvPr>
        <xdr:cNvSpPr/>
      </xdr:nvSpPr>
      <xdr:spPr>
        <a:xfrm>
          <a:off x="1079500" y="1654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30690</xdr:rowOff>
    </xdr:from>
    <xdr:ext cx="534377" cy="259045"/>
    <xdr:sp macro="" textlink="">
      <xdr:nvSpPr>
        <xdr:cNvPr id="267" name="テキスト ボックス 266">
          <a:extLst>
            <a:ext uri="{FF2B5EF4-FFF2-40B4-BE49-F238E27FC236}">
              <a16:creationId xmlns:a16="http://schemas.microsoft.com/office/drawing/2014/main" xmlns="" id="{00000000-0008-0000-0600-00000B010000}"/>
            </a:ext>
          </a:extLst>
        </xdr:cNvPr>
        <xdr:cNvSpPr txBox="1"/>
      </xdr:nvSpPr>
      <xdr:spPr>
        <a:xfrm>
          <a:off x="863111" y="1631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xmlns=""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112900</xdr:rowOff>
    </xdr:from>
    <xdr:to>
      <xdr:col>55</xdr:col>
      <xdr:colOff>0</xdr:colOff>
      <xdr:row>37</xdr:row>
      <xdr:rowOff>123968</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6456550"/>
          <a:ext cx="838200" cy="1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157627</xdr:rowOff>
    </xdr:from>
    <xdr:ext cx="534377"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6158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123968</xdr:rowOff>
    </xdr:from>
    <xdr:to>
      <xdr:col>50</xdr:col>
      <xdr:colOff>114300</xdr:colOff>
      <xdr:row>37</xdr:row>
      <xdr:rowOff>141373</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8750300" y="6467618"/>
          <a:ext cx="8890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62651</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39795" y="606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141373</xdr:rowOff>
    </xdr:from>
    <xdr:to>
      <xdr:col>45</xdr:col>
      <xdr:colOff>177800</xdr:colOff>
      <xdr:row>37</xdr:row>
      <xdr:rowOff>150646</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7861300" y="6485023"/>
          <a:ext cx="889000" cy="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87393</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08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150646</xdr:rowOff>
    </xdr:from>
    <xdr:to>
      <xdr:col>41</xdr:col>
      <xdr:colOff>50800</xdr:colOff>
      <xdr:row>38</xdr:row>
      <xdr:rowOff>11833</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flipV="1">
          <a:off x="6972300" y="6494296"/>
          <a:ext cx="889000" cy="3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101014</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10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116974</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11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62100</xdr:rowOff>
    </xdr:from>
    <xdr:to>
      <xdr:col>55</xdr:col>
      <xdr:colOff>50800</xdr:colOff>
      <xdr:row>37</xdr:row>
      <xdr:rowOff>163700</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640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148477</xdr:rowOff>
    </xdr:from>
    <xdr:ext cx="534377"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632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73168</xdr:rowOff>
    </xdr:from>
    <xdr:to>
      <xdr:col>50</xdr:col>
      <xdr:colOff>165100</xdr:colOff>
      <xdr:row>38</xdr:row>
      <xdr:rowOff>3318</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41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165895</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72111" y="650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90573</xdr:rowOff>
    </xdr:from>
    <xdr:to>
      <xdr:col>46</xdr:col>
      <xdr:colOff>38100</xdr:colOff>
      <xdr:row>38</xdr:row>
      <xdr:rowOff>20723</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43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11850</xdr:rowOff>
    </xdr:from>
    <xdr:ext cx="534377"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83111" y="652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99846</xdr:rowOff>
    </xdr:from>
    <xdr:to>
      <xdr:col>41</xdr:col>
      <xdr:colOff>101600</xdr:colOff>
      <xdr:row>38</xdr:row>
      <xdr:rowOff>29997</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4434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21123</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653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132483</xdr:rowOff>
    </xdr:from>
    <xdr:to>
      <xdr:col>36</xdr:col>
      <xdr:colOff>165100</xdr:colOff>
      <xdr:row>38</xdr:row>
      <xdr:rowOff>62633</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647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53760</xdr:rowOff>
    </xdr:from>
    <xdr:ext cx="534377"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705111" y="656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xmlns=""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a:extLst>
            <a:ext uri="{FF2B5EF4-FFF2-40B4-BE49-F238E27FC236}">
              <a16:creationId xmlns:a16="http://schemas.microsoft.com/office/drawing/2014/main" xmlns="" id="{00000000-0008-0000-0600-00005D010000}"/>
            </a:ext>
          </a:extLst>
        </xdr:cNvPr>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a:extLst>
            <a:ext uri="{FF2B5EF4-FFF2-40B4-BE49-F238E27FC236}">
              <a16:creationId xmlns:a16="http://schemas.microsoft.com/office/drawing/2014/main" xmlns="" id="{00000000-0008-0000-0600-00005F010000}"/>
            </a:ext>
          </a:extLst>
        </xdr:cNvPr>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165597</xdr:rowOff>
    </xdr:from>
    <xdr:to>
      <xdr:col>55</xdr:col>
      <xdr:colOff>0</xdr:colOff>
      <xdr:row>59</xdr:row>
      <xdr:rowOff>8355</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a:off x="9639300" y="10109697"/>
          <a:ext cx="838200" cy="1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a:extLst>
            <a:ext uri="{FF2B5EF4-FFF2-40B4-BE49-F238E27FC236}">
              <a16:creationId xmlns:a16="http://schemas.microsoft.com/office/drawing/2014/main" xmlns="" id="{00000000-0008-0000-0600-000062010000}"/>
            </a:ext>
          </a:extLst>
        </xdr:cNvPr>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154835</xdr:rowOff>
    </xdr:from>
    <xdr:to>
      <xdr:col>50</xdr:col>
      <xdr:colOff>114300</xdr:colOff>
      <xdr:row>58</xdr:row>
      <xdr:rowOff>165597</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8750300" y="10098935"/>
          <a:ext cx="889000" cy="1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149317</xdr:rowOff>
    </xdr:from>
    <xdr:to>
      <xdr:col>45</xdr:col>
      <xdr:colOff>177800</xdr:colOff>
      <xdr:row>58</xdr:row>
      <xdr:rowOff>154835</xdr:rowOff>
    </xdr:to>
    <xdr:cxnSp macro="">
      <xdr:nvCxnSpPr>
        <xdr:cNvPr id="359" name="直線コネクタ 358">
          <a:extLst>
            <a:ext uri="{FF2B5EF4-FFF2-40B4-BE49-F238E27FC236}">
              <a16:creationId xmlns:a16="http://schemas.microsoft.com/office/drawing/2014/main" xmlns="" id="{00000000-0008-0000-0600-000067010000}"/>
            </a:ext>
          </a:extLst>
        </xdr:cNvPr>
        <xdr:cNvCxnSpPr/>
      </xdr:nvCxnSpPr>
      <xdr:spPr>
        <a:xfrm>
          <a:off x="7861300" y="10093417"/>
          <a:ext cx="889000" cy="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149317</xdr:rowOff>
    </xdr:from>
    <xdr:to>
      <xdr:col>41</xdr:col>
      <xdr:colOff>50800</xdr:colOff>
      <xdr:row>59</xdr:row>
      <xdr:rowOff>5480</xdr:rowOff>
    </xdr:to>
    <xdr:cxnSp macro="">
      <xdr:nvCxnSpPr>
        <xdr:cNvPr id="362" name="直線コネクタ 361">
          <a:extLst>
            <a:ext uri="{FF2B5EF4-FFF2-40B4-BE49-F238E27FC236}">
              <a16:creationId xmlns:a16="http://schemas.microsoft.com/office/drawing/2014/main" xmlns="" id="{00000000-0008-0000-0600-00006A010000}"/>
            </a:ext>
          </a:extLst>
        </xdr:cNvPr>
        <xdr:cNvCxnSpPr/>
      </xdr:nvCxnSpPr>
      <xdr:spPr>
        <a:xfrm flipV="1">
          <a:off x="6972300" y="10093417"/>
          <a:ext cx="889000" cy="2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a:extLst>
            <a:ext uri="{FF2B5EF4-FFF2-40B4-BE49-F238E27FC236}">
              <a16:creationId xmlns:a16="http://schemas.microsoft.com/office/drawing/2014/main" xmlns="" id="{00000000-0008-0000-0600-00006D010000}"/>
            </a:ext>
          </a:extLst>
        </xdr:cNvPr>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129005</xdr:rowOff>
    </xdr:from>
    <xdr:to>
      <xdr:col>55</xdr:col>
      <xdr:colOff>50800</xdr:colOff>
      <xdr:row>59</xdr:row>
      <xdr:rowOff>59155</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10426700" y="100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99792</xdr:rowOff>
    </xdr:from>
    <xdr:ext cx="534377" cy="259045"/>
    <xdr:sp macro="" textlink="">
      <xdr:nvSpPr>
        <xdr:cNvPr id="373" name="普通建設事業費該当値テキスト">
          <a:extLst>
            <a:ext uri="{FF2B5EF4-FFF2-40B4-BE49-F238E27FC236}">
              <a16:creationId xmlns:a16="http://schemas.microsoft.com/office/drawing/2014/main" xmlns="" id="{00000000-0008-0000-0600-000075010000}"/>
            </a:ext>
          </a:extLst>
        </xdr:cNvPr>
        <xdr:cNvSpPr txBox="1"/>
      </xdr:nvSpPr>
      <xdr:spPr>
        <a:xfrm>
          <a:off x="10528300" y="1004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114797</xdr:rowOff>
    </xdr:from>
    <xdr:to>
      <xdr:col>50</xdr:col>
      <xdr:colOff>165100</xdr:colOff>
      <xdr:row>59</xdr:row>
      <xdr:rowOff>44947</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9588500" y="1005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61474</xdr:rowOff>
    </xdr:from>
    <xdr:ext cx="599010"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9339795" y="983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104035</xdr:rowOff>
    </xdr:from>
    <xdr:to>
      <xdr:col>46</xdr:col>
      <xdr:colOff>38100</xdr:colOff>
      <xdr:row>59</xdr:row>
      <xdr:rowOff>34185</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8699500" y="1004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50712</xdr:rowOff>
    </xdr:from>
    <xdr:ext cx="599010"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8450795" y="982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98517</xdr:rowOff>
    </xdr:from>
    <xdr:to>
      <xdr:col>41</xdr:col>
      <xdr:colOff>101600</xdr:colOff>
      <xdr:row>59</xdr:row>
      <xdr:rowOff>28667</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7810500" y="1004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45194</xdr:rowOff>
    </xdr:from>
    <xdr:ext cx="599010"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7561795" y="981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126130</xdr:rowOff>
    </xdr:from>
    <xdr:to>
      <xdr:col>36</xdr:col>
      <xdr:colOff>165100</xdr:colOff>
      <xdr:row>59</xdr:row>
      <xdr:rowOff>56280</xdr:rowOff>
    </xdr:to>
    <xdr:sp macro="" textlink="">
      <xdr:nvSpPr>
        <xdr:cNvPr id="380" name="楕円 379">
          <a:extLst>
            <a:ext uri="{FF2B5EF4-FFF2-40B4-BE49-F238E27FC236}">
              <a16:creationId xmlns:a16="http://schemas.microsoft.com/office/drawing/2014/main" xmlns="" id="{00000000-0008-0000-0600-00007C010000}"/>
            </a:ext>
          </a:extLst>
        </xdr:cNvPr>
        <xdr:cNvSpPr/>
      </xdr:nvSpPr>
      <xdr:spPr>
        <a:xfrm>
          <a:off x="6921500" y="100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47407</xdr:rowOff>
    </xdr:from>
    <xdr:ext cx="599010"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672795" y="1016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xmlns=""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a16="http://schemas.microsoft.com/office/drawing/2014/main" xmlns=""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xmlns=""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a:extLst>
            <a:ext uri="{FF2B5EF4-FFF2-40B4-BE49-F238E27FC236}">
              <a16:creationId xmlns:a16="http://schemas.microsoft.com/office/drawing/2014/main" xmlns="" id="{00000000-0008-0000-0600-000094010000}"/>
            </a:ext>
          </a:extLst>
        </xdr:cNvPr>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a:extLst>
            <a:ext uri="{FF2B5EF4-FFF2-40B4-BE49-F238E27FC236}">
              <a16:creationId xmlns:a16="http://schemas.microsoft.com/office/drawing/2014/main" xmlns="" id="{00000000-0008-0000-0600-000096010000}"/>
            </a:ext>
          </a:extLst>
        </xdr:cNvPr>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129187</xdr:rowOff>
    </xdr:from>
    <xdr:to>
      <xdr:col>55</xdr:col>
      <xdr:colOff>0</xdr:colOff>
      <xdr:row>78</xdr:row>
      <xdr:rowOff>134082</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9639300" y="13502287"/>
          <a:ext cx="8382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a:extLst>
            <a:ext uri="{FF2B5EF4-FFF2-40B4-BE49-F238E27FC236}">
              <a16:creationId xmlns:a16="http://schemas.microsoft.com/office/drawing/2014/main" xmlns="" id="{00000000-0008-0000-0600-000099010000}"/>
            </a:ext>
          </a:extLst>
        </xdr:cNvPr>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114312</xdr:rowOff>
    </xdr:from>
    <xdr:to>
      <xdr:col>50</xdr:col>
      <xdr:colOff>114300</xdr:colOff>
      <xdr:row>78</xdr:row>
      <xdr:rowOff>134082</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8750300" y="13487412"/>
          <a:ext cx="8890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114312</xdr:rowOff>
    </xdr:from>
    <xdr:to>
      <xdr:col>45</xdr:col>
      <xdr:colOff>177800</xdr:colOff>
      <xdr:row>78</xdr:row>
      <xdr:rowOff>122377</xdr:rowOff>
    </xdr:to>
    <xdr:cxnSp macro="">
      <xdr:nvCxnSpPr>
        <xdr:cNvPr id="414" name="直線コネクタ 413">
          <a:extLst>
            <a:ext uri="{FF2B5EF4-FFF2-40B4-BE49-F238E27FC236}">
              <a16:creationId xmlns:a16="http://schemas.microsoft.com/office/drawing/2014/main" xmlns="" id="{00000000-0008-0000-0600-00009E010000}"/>
            </a:ext>
          </a:extLst>
        </xdr:cNvPr>
        <xdr:cNvCxnSpPr/>
      </xdr:nvCxnSpPr>
      <xdr:spPr>
        <a:xfrm flipV="1">
          <a:off x="7861300" y="13487412"/>
          <a:ext cx="889000" cy="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121862</xdr:rowOff>
    </xdr:from>
    <xdr:to>
      <xdr:col>41</xdr:col>
      <xdr:colOff>50800</xdr:colOff>
      <xdr:row>78</xdr:row>
      <xdr:rowOff>122377</xdr:rowOff>
    </xdr:to>
    <xdr:cxnSp macro="">
      <xdr:nvCxnSpPr>
        <xdr:cNvPr id="417" name="直線コネクタ 416">
          <a:extLst>
            <a:ext uri="{FF2B5EF4-FFF2-40B4-BE49-F238E27FC236}">
              <a16:creationId xmlns:a16="http://schemas.microsoft.com/office/drawing/2014/main" xmlns="" id="{00000000-0008-0000-0600-0000A1010000}"/>
            </a:ext>
          </a:extLst>
        </xdr:cNvPr>
        <xdr:cNvCxnSpPr/>
      </xdr:nvCxnSpPr>
      <xdr:spPr>
        <a:xfrm>
          <a:off x="6972300" y="13494962"/>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5863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594111" y="132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a:extLst>
            <a:ext uri="{FF2B5EF4-FFF2-40B4-BE49-F238E27FC236}">
              <a16:creationId xmlns:a16="http://schemas.microsoft.com/office/drawing/2014/main" xmlns="" id="{00000000-0008-0000-0600-0000A4010000}"/>
            </a:ext>
          </a:extLst>
        </xdr:cNvPr>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14910</xdr:rowOff>
    </xdr:from>
    <xdr:ext cx="534377"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6705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78387</xdr:rowOff>
    </xdr:from>
    <xdr:to>
      <xdr:col>55</xdr:col>
      <xdr:colOff>50800</xdr:colOff>
      <xdr:row>79</xdr:row>
      <xdr:rowOff>8537</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10426700" y="1345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a:extLst>
            <a:ext uri="{FF2B5EF4-FFF2-40B4-BE49-F238E27FC236}">
              <a16:creationId xmlns:a16="http://schemas.microsoft.com/office/drawing/2014/main" xmlns="" id="{00000000-0008-0000-0600-0000AC010000}"/>
            </a:ext>
          </a:extLst>
        </xdr:cNvPr>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83282</xdr:rowOff>
    </xdr:from>
    <xdr:to>
      <xdr:col>50</xdr:col>
      <xdr:colOff>165100</xdr:colOff>
      <xdr:row>79</xdr:row>
      <xdr:rowOff>13432</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9588500" y="1345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4559</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9372111" y="1354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63512</xdr:rowOff>
    </xdr:from>
    <xdr:to>
      <xdr:col>46</xdr:col>
      <xdr:colOff>38100</xdr:colOff>
      <xdr:row>78</xdr:row>
      <xdr:rowOff>165112</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8699500" y="134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156239</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8483111" y="1352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71577</xdr:rowOff>
    </xdr:from>
    <xdr:to>
      <xdr:col>41</xdr:col>
      <xdr:colOff>101600</xdr:colOff>
      <xdr:row>79</xdr:row>
      <xdr:rowOff>1727</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7810500" y="134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164304</xdr:rowOff>
    </xdr:from>
    <xdr:ext cx="534377"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7594111" y="1353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71062</xdr:rowOff>
    </xdr:from>
    <xdr:to>
      <xdr:col>36</xdr:col>
      <xdr:colOff>165100</xdr:colOff>
      <xdr:row>79</xdr:row>
      <xdr:rowOff>1212</xdr:rowOff>
    </xdr:to>
    <xdr:sp macro="" textlink="">
      <xdr:nvSpPr>
        <xdr:cNvPr id="435" name="楕円 434">
          <a:extLst>
            <a:ext uri="{FF2B5EF4-FFF2-40B4-BE49-F238E27FC236}">
              <a16:creationId xmlns:a16="http://schemas.microsoft.com/office/drawing/2014/main" xmlns="" id="{00000000-0008-0000-0600-0000B3010000}"/>
            </a:ext>
          </a:extLst>
        </xdr:cNvPr>
        <xdr:cNvSpPr/>
      </xdr:nvSpPr>
      <xdr:spPr>
        <a:xfrm>
          <a:off x="6921500" y="1344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163789</xdr:rowOff>
    </xdr:from>
    <xdr:ext cx="534377" cy="259045"/>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6705111" y="1353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xmlns=""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a:extLst>
            <a:ext uri="{FF2B5EF4-FFF2-40B4-BE49-F238E27FC236}">
              <a16:creationId xmlns:a16="http://schemas.microsoft.com/office/drawing/2014/main" xmlns="" id="{00000000-0008-0000-0600-0000CB010000}"/>
            </a:ext>
          </a:extLst>
        </xdr:cNvPr>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a:extLst>
            <a:ext uri="{FF2B5EF4-FFF2-40B4-BE49-F238E27FC236}">
              <a16:creationId xmlns:a16="http://schemas.microsoft.com/office/drawing/2014/main" xmlns="" id="{00000000-0008-0000-0600-0000CD010000}"/>
            </a:ext>
          </a:extLst>
        </xdr:cNvPr>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74702</xdr:rowOff>
    </xdr:from>
    <xdr:to>
      <xdr:col>55</xdr:col>
      <xdr:colOff>0</xdr:colOff>
      <xdr:row>98</xdr:row>
      <xdr:rowOff>20803</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9639300" y="16705352"/>
          <a:ext cx="838200" cy="1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a:extLst>
            <a:ext uri="{FF2B5EF4-FFF2-40B4-BE49-F238E27FC236}">
              <a16:creationId xmlns:a16="http://schemas.microsoft.com/office/drawing/2014/main" xmlns="" id="{00000000-0008-0000-0600-0000D0010000}"/>
            </a:ext>
          </a:extLst>
        </xdr:cNvPr>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a:extLst>
            <a:ext uri="{FF2B5EF4-FFF2-40B4-BE49-F238E27FC236}">
              <a16:creationId xmlns:a16="http://schemas.microsoft.com/office/drawing/2014/main" xmlns="" id="{00000000-0008-0000-0600-0000D1010000}"/>
            </a:ext>
          </a:extLst>
        </xdr:cNvPr>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74702</xdr:rowOff>
    </xdr:from>
    <xdr:to>
      <xdr:col>50</xdr:col>
      <xdr:colOff>114300</xdr:colOff>
      <xdr:row>97</xdr:row>
      <xdr:rowOff>121126</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8750300" y="16705352"/>
          <a:ext cx="889000" cy="4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44883</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9372111" y="1684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77074</xdr:rowOff>
    </xdr:from>
    <xdr:to>
      <xdr:col>45</xdr:col>
      <xdr:colOff>177800</xdr:colOff>
      <xdr:row>97</xdr:row>
      <xdr:rowOff>121126</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a:off x="7861300" y="16707724"/>
          <a:ext cx="889000" cy="4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52050</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8483111" y="1685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77074</xdr:rowOff>
    </xdr:from>
    <xdr:to>
      <xdr:col>41</xdr:col>
      <xdr:colOff>50800</xdr:colOff>
      <xdr:row>98</xdr:row>
      <xdr:rowOff>38257</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flipV="1">
          <a:off x="6972300" y="16707724"/>
          <a:ext cx="889000" cy="13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79086</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7594111" y="1688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141453</xdr:rowOff>
    </xdr:from>
    <xdr:to>
      <xdr:col>55</xdr:col>
      <xdr:colOff>50800</xdr:colOff>
      <xdr:row>98</xdr:row>
      <xdr:rowOff>71603</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10426700" y="1677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92608</xdr:rowOff>
    </xdr:from>
    <xdr:ext cx="534377" cy="259045"/>
    <xdr:sp macro="" textlink="">
      <xdr:nvSpPr>
        <xdr:cNvPr id="483" name="普通建設事業費 （ うち更新整備　）該当値テキスト">
          <a:extLst>
            <a:ext uri="{FF2B5EF4-FFF2-40B4-BE49-F238E27FC236}">
              <a16:creationId xmlns:a16="http://schemas.microsoft.com/office/drawing/2014/main" xmlns="" id="{00000000-0008-0000-0600-0000E3010000}"/>
            </a:ext>
          </a:extLst>
        </xdr:cNvPr>
        <xdr:cNvSpPr txBox="1"/>
      </xdr:nvSpPr>
      <xdr:spPr>
        <a:xfrm>
          <a:off x="10528300" y="1672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23902</xdr:rowOff>
    </xdr:from>
    <xdr:to>
      <xdr:col>50</xdr:col>
      <xdr:colOff>165100</xdr:colOff>
      <xdr:row>97</xdr:row>
      <xdr:rowOff>125502</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9588500" y="1665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142029</xdr:rowOff>
    </xdr:from>
    <xdr:ext cx="599010"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9339795" y="16429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70326</xdr:rowOff>
    </xdr:from>
    <xdr:to>
      <xdr:col>46</xdr:col>
      <xdr:colOff>38100</xdr:colOff>
      <xdr:row>98</xdr:row>
      <xdr:rowOff>476</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8699500" y="16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17003</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8483111" y="1647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26274</xdr:rowOff>
    </xdr:from>
    <xdr:to>
      <xdr:col>41</xdr:col>
      <xdr:colOff>101600</xdr:colOff>
      <xdr:row>97</xdr:row>
      <xdr:rowOff>127874</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7810500" y="1665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144401</xdr:rowOff>
    </xdr:from>
    <xdr:ext cx="599010"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7561795" y="16432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158907</xdr:rowOff>
    </xdr:from>
    <xdr:to>
      <xdr:col>36</xdr:col>
      <xdr:colOff>165100</xdr:colOff>
      <xdr:row>98</xdr:row>
      <xdr:rowOff>89057</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6921500" y="1678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80184</xdr:rowOff>
    </xdr:from>
    <xdr:ext cx="534377"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6705111" y="168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xmlns=""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a:extLst>
            <a:ext uri="{FF2B5EF4-FFF2-40B4-BE49-F238E27FC236}">
              <a16:creationId xmlns:a16="http://schemas.microsoft.com/office/drawing/2014/main" xmlns="" id="{00000000-0008-0000-0600-000002020000}"/>
            </a:ext>
          </a:extLst>
        </xdr:cNvPr>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a:extLst>
            <a:ext uri="{FF2B5EF4-FFF2-40B4-BE49-F238E27FC236}">
              <a16:creationId xmlns:a16="http://schemas.microsoft.com/office/drawing/2014/main" xmlns="" id="{00000000-0008-0000-0600-000004020000}"/>
            </a:ext>
          </a:extLst>
        </xdr:cNvPr>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133965</xdr:rowOff>
    </xdr:from>
    <xdr:to>
      <xdr:col>85</xdr:col>
      <xdr:colOff>127000</xdr:colOff>
      <xdr:row>38</xdr:row>
      <xdr:rowOff>134572</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a:off x="15481300" y="6649065"/>
          <a:ext cx="838200" cy="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a:extLst>
            <a:ext uri="{FF2B5EF4-FFF2-40B4-BE49-F238E27FC236}">
              <a16:creationId xmlns:a16="http://schemas.microsoft.com/office/drawing/2014/main" xmlns="" id="{00000000-0008-0000-0600-000007020000}"/>
            </a:ext>
          </a:extLst>
        </xdr:cNvPr>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121805</xdr:rowOff>
    </xdr:from>
    <xdr:to>
      <xdr:col>81</xdr:col>
      <xdr:colOff>50800</xdr:colOff>
      <xdr:row>38</xdr:row>
      <xdr:rowOff>133965</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a:off x="14592300" y="6636905"/>
          <a:ext cx="889000" cy="1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a:extLst>
            <a:ext uri="{FF2B5EF4-FFF2-40B4-BE49-F238E27FC236}">
              <a16:creationId xmlns:a16="http://schemas.microsoft.com/office/drawing/2014/main" xmlns="" id="{00000000-0008-0000-0600-00000A020000}"/>
            </a:ext>
          </a:extLst>
        </xdr:cNvPr>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80428</xdr:rowOff>
    </xdr:from>
    <xdr:to>
      <xdr:col>76</xdr:col>
      <xdr:colOff>114300</xdr:colOff>
      <xdr:row>38</xdr:row>
      <xdr:rowOff>121805</xdr:rowOff>
    </xdr:to>
    <xdr:cxnSp macro="">
      <xdr:nvCxnSpPr>
        <xdr:cNvPr id="524" name="直線コネクタ 523">
          <a:extLst>
            <a:ext uri="{FF2B5EF4-FFF2-40B4-BE49-F238E27FC236}">
              <a16:creationId xmlns:a16="http://schemas.microsoft.com/office/drawing/2014/main" xmlns="" id="{00000000-0008-0000-0600-00000C020000}"/>
            </a:ext>
          </a:extLst>
        </xdr:cNvPr>
        <xdr:cNvCxnSpPr/>
      </xdr:nvCxnSpPr>
      <xdr:spPr>
        <a:xfrm>
          <a:off x="13703300" y="6595528"/>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48024</xdr:rowOff>
    </xdr:from>
    <xdr:to>
      <xdr:col>71</xdr:col>
      <xdr:colOff>177800</xdr:colOff>
      <xdr:row>38</xdr:row>
      <xdr:rowOff>80428</xdr:rowOff>
    </xdr:to>
    <xdr:cxnSp macro="">
      <xdr:nvCxnSpPr>
        <xdr:cNvPr id="527" name="直線コネクタ 526">
          <a:extLst>
            <a:ext uri="{FF2B5EF4-FFF2-40B4-BE49-F238E27FC236}">
              <a16:creationId xmlns:a16="http://schemas.microsoft.com/office/drawing/2014/main" xmlns="" id="{00000000-0008-0000-0600-00000F020000}"/>
            </a:ext>
          </a:extLst>
        </xdr:cNvPr>
        <xdr:cNvCxnSpPr/>
      </xdr:nvCxnSpPr>
      <xdr:spPr>
        <a:xfrm>
          <a:off x="12814300" y="6563124"/>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166974</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3468428"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a:extLst>
            <a:ext uri="{FF2B5EF4-FFF2-40B4-BE49-F238E27FC236}">
              <a16:creationId xmlns:a16="http://schemas.microsoft.com/office/drawing/2014/main" xmlns="" id="{00000000-0008-0000-0600-000012020000}"/>
            </a:ext>
          </a:extLst>
        </xdr:cNvPr>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168208</xdr:rowOff>
    </xdr:from>
    <xdr:ext cx="469744"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2579428"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83772</xdr:rowOff>
    </xdr:from>
    <xdr:to>
      <xdr:col>85</xdr:col>
      <xdr:colOff>177800</xdr:colOff>
      <xdr:row>39</xdr:row>
      <xdr:rowOff>13922</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6268700" y="659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45081</xdr:rowOff>
    </xdr:from>
    <xdr:ext cx="469744" cy="259045"/>
    <xdr:sp macro="" textlink="">
      <xdr:nvSpPr>
        <xdr:cNvPr id="538" name="災害復旧事業費該当値テキスト">
          <a:extLst>
            <a:ext uri="{FF2B5EF4-FFF2-40B4-BE49-F238E27FC236}">
              <a16:creationId xmlns:a16="http://schemas.microsoft.com/office/drawing/2014/main" xmlns="" id="{00000000-0008-0000-0600-00001A020000}"/>
            </a:ext>
          </a:extLst>
        </xdr:cNvPr>
        <xdr:cNvSpPr txBox="1"/>
      </xdr:nvSpPr>
      <xdr:spPr>
        <a:xfrm>
          <a:off x="16370300" y="656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83165</xdr:rowOff>
    </xdr:from>
    <xdr:to>
      <xdr:col>81</xdr:col>
      <xdr:colOff>101600</xdr:colOff>
      <xdr:row>39</xdr:row>
      <xdr:rowOff>13315</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5430500" y="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4442</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5246428" y="669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71005</xdr:rowOff>
    </xdr:from>
    <xdr:to>
      <xdr:col>76</xdr:col>
      <xdr:colOff>165100</xdr:colOff>
      <xdr:row>39</xdr:row>
      <xdr:rowOff>1155</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4541500" y="65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163732</xdr:rowOff>
    </xdr:from>
    <xdr:ext cx="469744"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4357428" y="667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29628</xdr:rowOff>
    </xdr:from>
    <xdr:to>
      <xdr:col>72</xdr:col>
      <xdr:colOff>38100</xdr:colOff>
      <xdr:row>38</xdr:row>
      <xdr:rowOff>131228</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3652500" y="65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147755</xdr:rowOff>
    </xdr:from>
    <xdr:ext cx="534377"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3436111" y="631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168674</xdr:rowOff>
    </xdr:from>
    <xdr:to>
      <xdr:col>67</xdr:col>
      <xdr:colOff>101600</xdr:colOff>
      <xdr:row>38</xdr:row>
      <xdr:rowOff>98824</xdr:rowOff>
    </xdr:to>
    <xdr:sp macro="" textlink="">
      <xdr:nvSpPr>
        <xdr:cNvPr id="545" name="楕円 544">
          <a:extLst>
            <a:ext uri="{FF2B5EF4-FFF2-40B4-BE49-F238E27FC236}">
              <a16:creationId xmlns:a16="http://schemas.microsoft.com/office/drawing/2014/main" xmlns="" id="{00000000-0008-0000-0600-000021020000}"/>
            </a:ext>
          </a:extLst>
        </xdr:cNvPr>
        <xdr:cNvSpPr/>
      </xdr:nvSpPr>
      <xdr:spPr>
        <a:xfrm>
          <a:off x="12763500" y="65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115352</xdr:rowOff>
    </xdr:from>
    <xdr:ext cx="534377"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547111" y="62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xmlns=""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xmlns=""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xmlns=""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xmlns=""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xmlns=""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xmlns=""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53673</xdr:rowOff>
    </xdr:from>
    <xdr:to>
      <xdr:col>85</xdr:col>
      <xdr:colOff>127000</xdr:colOff>
      <xdr:row>77</xdr:row>
      <xdr:rowOff>80150</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5481300" y="13255323"/>
          <a:ext cx="8382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139693</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2998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80150</xdr:rowOff>
    </xdr:from>
    <xdr:to>
      <xdr:col>81</xdr:col>
      <xdr:colOff>50800</xdr:colOff>
      <xdr:row>77</xdr:row>
      <xdr:rowOff>82280</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4592300" y="13281800"/>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58195</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75212</xdr:rowOff>
    </xdr:from>
    <xdr:to>
      <xdr:col>76</xdr:col>
      <xdr:colOff>114300</xdr:colOff>
      <xdr:row>77</xdr:row>
      <xdr:rowOff>82280</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3703300" y="13276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62881</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5406</xdr:rowOff>
    </xdr:from>
    <xdr:to>
      <xdr:col>71</xdr:col>
      <xdr:colOff>177800</xdr:colOff>
      <xdr:row>77</xdr:row>
      <xdr:rowOff>75212</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2814300" y="13207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65619</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48104</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2873</xdr:rowOff>
    </xdr:from>
    <xdr:to>
      <xdr:col>85</xdr:col>
      <xdr:colOff>177800</xdr:colOff>
      <xdr:row>77</xdr:row>
      <xdr:rowOff>104473</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2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152750</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318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29350</xdr:rowOff>
    </xdr:from>
    <xdr:to>
      <xdr:col>81</xdr:col>
      <xdr:colOff>101600</xdr:colOff>
      <xdr:row>77</xdr:row>
      <xdr:rowOff>130950</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122077</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214111" y="133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31480</xdr:rowOff>
    </xdr:from>
    <xdr:to>
      <xdr:col>76</xdr:col>
      <xdr:colOff>165100</xdr:colOff>
      <xdr:row>77</xdr:row>
      <xdr:rowOff>133080</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2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124207</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332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24412</xdr:rowOff>
    </xdr:from>
    <xdr:to>
      <xdr:col>72</xdr:col>
      <xdr:colOff>38100</xdr:colOff>
      <xdr:row>77</xdr:row>
      <xdr:rowOff>126012</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22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117139</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31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126056</xdr:rowOff>
    </xdr:from>
    <xdr:to>
      <xdr:col>67</xdr:col>
      <xdr:colOff>101600</xdr:colOff>
      <xdr:row>77</xdr:row>
      <xdr:rowOff>56206</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1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47333</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32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xmlns=""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a:extLst>
            <a:ext uri="{FF2B5EF4-FFF2-40B4-BE49-F238E27FC236}">
              <a16:creationId xmlns:a16="http://schemas.microsoft.com/office/drawing/2014/main" xmlns="" id="{00000000-0008-0000-0600-0000A5020000}"/>
            </a:ext>
          </a:extLst>
        </xdr:cNvPr>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a:extLst>
            <a:ext uri="{FF2B5EF4-FFF2-40B4-BE49-F238E27FC236}">
              <a16:creationId xmlns:a16="http://schemas.microsoft.com/office/drawing/2014/main" xmlns="" id="{00000000-0008-0000-0600-0000A7020000}"/>
            </a:ext>
          </a:extLst>
        </xdr:cNvPr>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299</xdr:rowOff>
    </xdr:from>
    <xdr:to>
      <xdr:col>85</xdr:col>
      <xdr:colOff>127000</xdr:colOff>
      <xdr:row>99</xdr:row>
      <xdr:rowOff>29544</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flipV="1">
          <a:off x="15481300" y="16973849"/>
          <a:ext cx="838200" cy="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a:extLst>
            <a:ext uri="{FF2B5EF4-FFF2-40B4-BE49-F238E27FC236}">
              <a16:creationId xmlns:a16="http://schemas.microsoft.com/office/drawing/2014/main" xmlns="" id="{00000000-0008-0000-0600-0000AA020000}"/>
            </a:ext>
          </a:extLst>
        </xdr:cNvPr>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29544</xdr:rowOff>
    </xdr:from>
    <xdr:to>
      <xdr:col>81</xdr:col>
      <xdr:colOff>50800</xdr:colOff>
      <xdr:row>99</xdr:row>
      <xdr:rowOff>41802</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4592300" y="17003094"/>
          <a:ext cx="889000" cy="1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14136</xdr:rowOff>
    </xdr:from>
    <xdr:to>
      <xdr:col>76</xdr:col>
      <xdr:colOff>114300</xdr:colOff>
      <xdr:row>99</xdr:row>
      <xdr:rowOff>41802</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3703300" y="16987686"/>
          <a:ext cx="889000" cy="2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14136</xdr:rowOff>
    </xdr:from>
    <xdr:to>
      <xdr:col>71</xdr:col>
      <xdr:colOff>177800</xdr:colOff>
      <xdr:row>99</xdr:row>
      <xdr:rowOff>42235</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2814300" y="16987686"/>
          <a:ext cx="889000" cy="2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76254</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3436111" y="1704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86042</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2547111" y="1705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120949</xdr:rowOff>
    </xdr:from>
    <xdr:to>
      <xdr:col>85</xdr:col>
      <xdr:colOff>177800</xdr:colOff>
      <xdr:row>99</xdr:row>
      <xdr:rowOff>51099</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6268700" y="169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80326</xdr:rowOff>
    </xdr:from>
    <xdr:ext cx="534377" cy="259045"/>
    <xdr:sp macro="" textlink="">
      <xdr:nvSpPr>
        <xdr:cNvPr id="701" name="積立金該当値テキスト">
          <a:extLst>
            <a:ext uri="{FF2B5EF4-FFF2-40B4-BE49-F238E27FC236}">
              <a16:creationId xmlns:a16="http://schemas.microsoft.com/office/drawing/2014/main" xmlns="" id="{00000000-0008-0000-0600-0000BD020000}"/>
            </a:ext>
          </a:extLst>
        </xdr:cNvPr>
        <xdr:cNvSpPr txBox="1"/>
      </xdr:nvSpPr>
      <xdr:spPr>
        <a:xfrm>
          <a:off x="16370300" y="1671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150194</xdr:rowOff>
    </xdr:from>
    <xdr:to>
      <xdr:col>81</xdr:col>
      <xdr:colOff>101600</xdr:colOff>
      <xdr:row>99</xdr:row>
      <xdr:rowOff>80344</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5430500" y="169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96871</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5214111" y="1672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162452</xdr:rowOff>
    </xdr:from>
    <xdr:to>
      <xdr:col>76</xdr:col>
      <xdr:colOff>165100</xdr:colOff>
      <xdr:row>99</xdr:row>
      <xdr:rowOff>92602</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4541500" y="1696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109129</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4325111" y="1673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134786</xdr:rowOff>
    </xdr:from>
    <xdr:to>
      <xdr:col>72</xdr:col>
      <xdr:colOff>38100</xdr:colOff>
      <xdr:row>99</xdr:row>
      <xdr:rowOff>64936</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3652500" y="169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81463</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3436111" y="167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162885</xdr:rowOff>
    </xdr:from>
    <xdr:to>
      <xdr:col>67</xdr:col>
      <xdr:colOff>101600</xdr:colOff>
      <xdr:row>99</xdr:row>
      <xdr:rowOff>93035</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2763500" y="1696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109562</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2547111" y="1674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xmlns=""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a16="http://schemas.microsoft.com/office/drawing/2014/main" xmlns=""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a:extLst>
            <a:ext uri="{FF2B5EF4-FFF2-40B4-BE49-F238E27FC236}">
              <a16:creationId xmlns:a16="http://schemas.microsoft.com/office/drawing/2014/main" xmlns="" id="{00000000-0008-0000-0600-0000DC020000}"/>
            </a:ext>
          </a:extLst>
        </xdr:cNvPr>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50603</xdr:rowOff>
    </xdr:from>
    <xdr:to>
      <xdr:col>116</xdr:col>
      <xdr:colOff>63500</xdr:colOff>
      <xdr:row>38</xdr:row>
      <xdr:rowOff>25400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21323300" y="6394253"/>
          <a:ext cx="838200" cy="14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a:extLst>
            <a:ext uri="{FF2B5EF4-FFF2-40B4-BE49-F238E27FC236}">
              <a16:creationId xmlns:a16="http://schemas.microsoft.com/office/drawing/2014/main" xmlns="" id="{00000000-0008-0000-0600-0000DF020000}"/>
            </a:ext>
          </a:extLst>
        </xdr:cNvPr>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50603</xdr:rowOff>
    </xdr:from>
    <xdr:to>
      <xdr:col>111</xdr:col>
      <xdr:colOff>177800</xdr:colOff>
      <xdr:row>38</xdr:row>
      <xdr:rowOff>25400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flipV="1">
          <a:off x="20434300" y="6394253"/>
          <a:ext cx="889000" cy="14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105675</xdr:rowOff>
    </xdr:from>
    <xdr:ext cx="469744"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21088428" y="644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a:extLst>
            <a:ext uri="{FF2B5EF4-FFF2-40B4-BE49-F238E27FC236}">
              <a16:creationId xmlns:a16="http://schemas.microsoft.com/office/drawing/2014/main" xmlns="" id="{00000000-0008-0000-0600-0000F2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171253</xdr:rowOff>
    </xdr:from>
    <xdr:to>
      <xdr:col>112</xdr:col>
      <xdr:colOff>38100</xdr:colOff>
      <xdr:row>37</xdr:row>
      <xdr:rowOff>101403</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1272500" y="63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117930</xdr:rowOff>
    </xdr:from>
    <xdr:ext cx="469744"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088428" y="611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93432</xdr:rowOff>
    </xdr:from>
    <xdr:to>
      <xdr:col>116</xdr:col>
      <xdr:colOff>63500</xdr:colOff>
      <xdr:row>59</xdr:row>
      <xdr:rowOff>93438</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208982"/>
          <a:ext cx="8382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93438</xdr:rowOff>
    </xdr:from>
    <xdr:to>
      <xdr:col>111</xdr:col>
      <xdr:colOff>177800</xdr:colOff>
      <xdr:row>59</xdr:row>
      <xdr:rowOff>93552</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20898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93552</xdr:rowOff>
    </xdr:from>
    <xdr:to>
      <xdr:col>107</xdr:col>
      <xdr:colOff>50800</xdr:colOff>
      <xdr:row>59</xdr:row>
      <xdr:rowOff>93634</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20910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93634</xdr:rowOff>
    </xdr:from>
    <xdr:to>
      <xdr:col>102</xdr:col>
      <xdr:colOff>114300</xdr:colOff>
      <xdr:row>59</xdr:row>
      <xdr:rowOff>95551</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209184"/>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42632</xdr:rowOff>
    </xdr:from>
    <xdr:to>
      <xdr:col>116</xdr:col>
      <xdr:colOff>114300</xdr:colOff>
      <xdr:row>59</xdr:row>
      <xdr:rowOff>144232</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15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469744"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13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42638</xdr:rowOff>
    </xdr:from>
    <xdr:to>
      <xdr:col>112</xdr:col>
      <xdr:colOff>38100</xdr:colOff>
      <xdr:row>59</xdr:row>
      <xdr:rowOff>144238</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15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135365</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088428" y="1025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42752</xdr:rowOff>
    </xdr:from>
    <xdr:to>
      <xdr:col>107</xdr:col>
      <xdr:colOff>101600</xdr:colOff>
      <xdr:row>59</xdr:row>
      <xdr:rowOff>144352</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15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135479</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199428" y="1025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42834</xdr:rowOff>
    </xdr:from>
    <xdr:to>
      <xdr:col>102</xdr:col>
      <xdr:colOff>165100</xdr:colOff>
      <xdr:row>59</xdr:row>
      <xdr:rowOff>144434</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15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135561</xdr:rowOff>
    </xdr:from>
    <xdr:ext cx="469744"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10428" y="1025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44751</xdr:rowOff>
    </xdr:from>
    <xdr:to>
      <xdr:col>98</xdr:col>
      <xdr:colOff>38100</xdr:colOff>
      <xdr:row>59</xdr:row>
      <xdr:rowOff>146351</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1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137478</xdr:rowOff>
    </xdr:from>
    <xdr:ext cx="469744"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21428" y="1025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xmlns=""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a:extLst>
            <a:ext uri="{FF2B5EF4-FFF2-40B4-BE49-F238E27FC236}">
              <a16:creationId xmlns:a16="http://schemas.microsoft.com/office/drawing/2014/main" xmlns="" id="{00000000-0008-0000-0600-00004F030000}"/>
            </a:ext>
          </a:extLst>
        </xdr:cNvPr>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a:extLst>
            <a:ext uri="{FF2B5EF4-FFF2-40B4-BE49-F238E27FC236}">
              <a16:creationId xmlns:a16="http://schemas.microsoft.com/office/drawing/2014/main" xmlns="" id="{00000000-0008-0000-0600-000051030000}"/>
            </a:ext>
          </a:extLst>
        </xdr:cNvPr>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138659</xdr:rowOff>
    </xdr:from>
    <xdr:to>
      <xdr:col>116</xdr:col>
      <xdr:colOff>63500</xdr:colOff>
      <xdr:row>75</xdr:row>
      <xdr:rowOff>141580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1323300" y="12997409"/>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a:extLst>
            <a:ext uri="{FF2B5EF4-FFF2-40B4-BE49-F238E27FC236}">
              <a16:creationId xmlns:a16="http://schemas.microsoft.com/office/drawing/2014/main" xmlns="" id="{00000000-0008-0000-0600-000054030000}"/>
            </a:ext>
          </a:extLst>
        </xdr:cNvPr>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138659</xdr:rowOff>
    </xdr:from>
    <xdr:to>
      <xdr:col>111</xdr:col>
      <xdr:colOff>177800</xdr:colOff>
      <xdr:row>76</xdr:row>
      <xdr:rowOff>53505</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0434300" y="12997409"/>
          <a:ext cx="8890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a:extLst>
            <a:ext uri="{FF2B5EF4-FFF2-40B4-BE49-F238E27FC236}">
              <a16:creationId xmlns:a16="http://schemas.microsoft.com/office/drawing/2014/main" xmlns="" id="{00000000-0008-0000-0600-000058030000}"/>
            </a:ext>
          </a:extLst>
        </xdr:cNvPr>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53505</xdr:rowOff>
    </xdr:from>
    <xdr:to>
      <xdr:col>107</xdr:col>
      <xdr:colOff>50800</xdr:colOff>
      <xdr:row>76</xdr:row>
      <xdr:rowOff>81674</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flipV="1">
          <a:off x="19545300" y="13083705"/>
          <a:ext cx="889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81674</xdr:rowOff>
    </xdr:from>
    <xdr:to>
      <xdr:col>102</xdr:col>
      <xdr:colOff>114300</xdr:colOff>
      <xdr:row>76</xdr:row>
      <xdr:rowOff>127369</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flipV="1">
          <a:off x="18656300" y="13111874"/>
          <a:ext cx="889000" cy="4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72877</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9278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108780</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8389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90780</xdr:rowOff>
    </xdr:from>
    <xdr:to>
      <xdr:col>116</xdr:col>
      <xdr:colOff>114300</xdr:colOff>
      <xdr:row>76</xdr:row>
      <xdr:rowOff>20929</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2110700" y="129495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113657</xdr:rowOff>
    </xdr:from>
    <xdr:ext cx="534377" cy="259045"/>
    <xdr:sp macro="" textlink="">
      <xdr:nvSpPr>
        <xdr:cNvPr id="871" name="繰出金該当値テキスト">
          <a:extLst>
            <a:ext uri="{FF2B5EF4-FFF2-40B4-BE49-F238E27FC236}">
              <a16:creationId xmlns:a16="http://schemas.microsoft.com/office/drawing/2014/main" xmlns="" id="{00000000-0008-0000-0600-000067030000}"/>
            </a:ext>
          </a:extLst>
        </xdr:cNvPr>
        <xdr:cNvSpPr txBox="1"/>
      </xdr:nvSpPr>
      <xdr:spPr>
        <a:xfrm>
          <a:off x="22212300" y="1280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87859</xdr:rowOff>
    </xdr:from>
    <xdr:to>
      <xdr:col>112</xdr:col>
      <xdr:colOff>38100</xdr:colOff>
      <xdr:row>76</xdr:row>
      <xdr:rowOff>18008</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1272500" y="129466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34536</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056111" y="1272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2705</xdr:rowOff>
    </xdr:from>
    <xdr:to>
      <xdr:col>107</xdr:col>
      <xdr:colOff>101600</xdr:colOff>
      <xdr:row>76</xdr:row>
      <xdr:rowOff>104305</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0383500" y="130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95432</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167111" y="1312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30874</xdr:rowOff>
    </xdr:from>
    <xdr:to>
      <xdr:col>102</xdr:col>
      <xdr:colOff>165100</xdr:colOff>
      <xdr:row>76</xdr:row>
      <xdr:rowOff>132474</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9494500" y="130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123601</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9278111" y="131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76569</xdr:rowOff>
    </xdr:from>
    <xdr:to>
      <xdr:col>98</xdr:col>
      <xdr:colOff>38100</xdr:colOff>
      <xdr:row>77</xdr:row>
      <xdr:rowOff>6719</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8605500" y="131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169296</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8389111" y="1319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xmlns=""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xmlns=""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xmlns=""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xmlns=""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xmlns=""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xmlns=""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xmlns=""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xmlns=""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住民一人当たり歳出決算総額は</a:t>
          </a:r>
          <a:r>
            <a:rPr kumimoji="1" lang="en-US" altLang="ja-JP" sz="1100">
              <a:solidFill>
                <a:schemeClr val="dk1"/>
              </a:solidFill>
              <a:effectLst/>
              <a:latin typeface="+mn-lt"/>
              <a:ea typeface="+mn-ea"/>
              <a:cs typeface="+mn-cs"/>
            </a:rPr>
            <a:t>625,083</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、例年</a:t>
          </a:r>
          <a:r>
            <a:rPr kumimoji="1" lang="ja-JP" altLang="ja-JP" sz="1100">
              <a:solidFill>
                <a:schemeClr val="dk1"/>
              </a:solidFill>
              <a:effectLst/>
              <a:latin typeface="+mn-lt"/>
              <a:ea typeface="+mn-ea"/>
              <a:cs typeface="+mn-cs"/>
            </a:rPr>
            <a:t>大きな割合を占めているのが普通建設事業費である。</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は役場庁舎</a:t>
          </a:r>
          <a:r>
            <a:rPr kumimoji="1" lang="ja-JP" altLang="en-US" sz="1100">
              <a:solidFill>
                <a:schemeClr val="dk1"/>
              </a:solidFill>
              <a:effectLst/>
              <a:latin typeface="+mn-lt"/>
              <a:ea typeface="+mn-ea"/>
              <a:cs typeface="+mn-cs"/>
            </a:rPr>
            <a:t>屋内消火栓更改等工事</a:t>
          </a:r>
          <a:r>
            <a:rPr kumimoji="1" lang="ja-JP" altLang="ja-JP" sz="1100">
              <a:solidFill>
                <a:schemeClr val="dk1"/>
              </a:solidFill>
              <a:effectLst/>
              <a:latin typeface="+mn-lt"/>
              <a:ea typeface="+mn-ea"/>
              <a:cs typeface="+mn-cs"/>
            </a:rPr>
            <a:t>等が実施されたが、</a:t>
          </a:r>
          <a:r>
            <a:rPr kumimoji="1" lang="ja-JP" altLang="en-US" sz="1100">
              <a:solidFill>
                <a:schemeClr val="dk1"/>
              </a:solidFill>
              <a:effectLst/>
              <a:latin typeface="+mn-lt"/>
              <a:ea typeface="+mn-ea"/>
              <a:cs typeface="+mn-cs"/>
            </a:rPr>
            <a:t>町立保育所整備事業の</a:t>
          </a:r>
          <a:r>
            <a:rPr kumimoji="1" lang="ja-JP" altLang="ja-JP" sz="1100">
              <a:solidFill>
                <a:schemeClr val="dk1"/>
              </a:solidFill>
              <a:effectLst/>
              <a:latin typeface="+mn-lt"/>
              <a:ea typeface="+mn-ea"/>
              <a:cs typeface="+mn-cs"/>
            </a:rPr>
            <a:t>完了等もあり前年度比では</a:t>
          </a:r>
          <a:r>
            <a:rPr kumimoji="1" lang="en-US" altLang="ja-JP" sz="1100">
              <a:solidFill>
                <a:schemeClr val="dk1"/>
              </a:solidFill>
              <a:effectLst/>
              <a:latin typeface="+mn-lt"/>
              <a:ea typeface="+mn-ea"/>
              <a:cs typeface="+mn-cs"/>
            </a:rPr>
            <a:t>330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29.7</a:t>
          </a:r>
          <a:r>
            <a:rPr kumimoji="1" lang="ja-JP" altLang="en-US" sz="1100">
              <a:solidFill>
                <a:schemeClr val="dk1"/>
              </a:solidFill>
              <a:effectLst/>
              <a:latin typeface="+mn-lt"/>
              <a:ea typeface="+mn-ea"/>
              <a:cs typeface="+mn-cs"/>
            </a:rPr>
            <a:t>ポイント減</a:t>
          </a:r>
          <a:r>
            <a:rPr kumimoji="1" lang="ja-JP" altLang="ja-JP" sz="1100">
              <a:solidFill>
                <a:schemeClr val="dk1"/>
              </a:solidFill>
              <a:effectLst/>
              <a:latin typeface="+mn-lt"/>
              <a:ea typeface="+mn-ea"/>
              <a:cs typeface="+mn-cs"/>
            </a:rPr>
            <a:t>）の減となっているものの、住民一人当たりで</a:t>
          </a:r>
          <a:r>
            <a:rPr kumimoji="1" lang="en-US" altLang="ja-JP" sz="1100">
              <a:solidFill>
                <a:schemeClr val="dk1"/>
              </a:solidFill>
              <a:effectLst/>
              <a:latin typeface="+mn-lt"/>
              <a:ea typeface="+mn-ea"/>
              <a:cs typeface="+mn-cs"/>
            </a:rPr>
            <a:t>94,738</a:t>
          </a:r>
          <a:r>
            <a:rPr kumimoji="1" lang="ja-JP" altLang="ja-JP" sz="1100">
              <a:solidFill>
                <a:schemeClr val="dk1"/>
              </a:solidFill>
              <a:effectLst/>
              <a:latin typeface="+mn-lt"/>
              <a:ea typeface="+mn-ea"/>
              <a:cs typeface="+mn-cs"/>
            </a:rPr>
            <a:t>円と高い金額水準となっている。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なお、</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は既存公共施設の老朽化による更新や大規模改修が必要となってきており、施設そのものの必要性を検討し、年度間で平準化しながら対応していくこととしている。</a:t>
          </a:r>
          <a:endParaRPr lang="ja-JP" altLang="ja-JP" sz="1400">
            <a:effectLst/>
          </a:endParaRPr>
        </a:p>
        <a:p>
          <a:r>
            <a:rPr kumimoji="1" lang="ja-JP" altLang="ja-JP" sz="1100">
              <a:solidFill>
                <a:schemeClr val="dk1"/>
              </a:solidFill>
              <a:effectLst/>
              <a:latin typeface="+mn-lt"/>
              <a:ea typeface="+mn-ea"/>
              <a:cs typeface="+mn-cs"/>
            </a:rPr>
            <a:t>　また、類似団体平均を上回っている維持補修費は、除雪経費の影響によるものである。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156337</xdr:rowOff>
    </xdr:from>
    <xdr:to>
      <xdr:col>24</xdr:col>
      <xdr:colOff>63500</xdr:colOff>
      <xdr:row>34</xdr:row>
      <xdr:rowOff>38989</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5814187"/>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159639</xdr:rowOff>
    </xdr:from>
    <xdr:to>
      <xdr:col>19</xdr:col>
      <xdr:colOff>177800</xdr:colOff>
      <xdr:row>34</xdr:row>
      <xdr:rowOff>38989</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5817489"/>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81661</xdr:rowOff>
    </xdr:from>
    <xdr:to>
      <xdr:col>15</xdr:col>
      <xdr:colOff>50800</xdr:colOff>
      <xdr:row>33</xdr:row>
      <xdr:rowOff>159639</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5739511"/>
          <a:ext cx="889000" cy="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81661</xdr:rowOff>
    </xdr:from>
    <xdr:to>
      <xdr:col>10</xdr:col>
      <xdr:colOff>114300</xdr:colOff>
      <xdr:row>33</xdr:row>
      <xdr:rowOff>133096</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5739511"/>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105537</xdr:rowOff>
    </xdr:from>
    <xdr:to>
      <xdr:col>24</xdr:col>
      <xdr:colOff>114300</xdr:colOff>
      <xdr:row>34</xdr:row>
      <xdr:rowOff>35687</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76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128414</xdr:rowOff>
    </xdr:from>
    <xdr:ext cx="534377"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61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159639</xdr:rowOff>
    </xdr:from>
    <xdr:to>
      <xdr:col>20</xdr:col>
      <xdr:colOff>38100</xdr:colOff>
      <xdr:row>34</xdr:row>
      <xdr:rowOff>89789</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8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106316</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5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108839</xdr:rowOff>
    </xdr:from>
    <xdr:to>
      <xdr:col>15</xdr:col>
      <xdr:colOff>101600</xdr:colOff>
      <xdr:row>34</xdr:row>
      <xdr:rowOff>38989</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7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55516</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41111" y="554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30861</xdr:rowOff>
    </xdr:from>
    <xdr:to>
      <xdr:col>10</xdr:col>
      <xdr:colOff>165100</xdr:colOff>
      <xdr:row>33</xdr:row>
      <xdr:rowOff>132461</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6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148988</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52111" y="54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82296</xdr:rowOff>
    </xdr:from>
    <xdr:to>
      <xdr:col>6</xdr:col>
      <xdr:colOff>38100</xdr:colOff>
      <xdr:row>34</xdr:row>
      <xdr:rowOff>12446</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7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28973</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63111" y="551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27132</xdr:rowOff>
    </xdr:from>
    <xdr:to>
      <xdr:col>24</xdr:col>
      <xdr:colOff>63500</xdr:colOff>
      <xdr:row>58</xdr:row>
      <xdr:rowOff>44470</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971232"/>
          <a:ext cx="838200" cy="1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44470</xdr:rowOff>
    </xdr:from>
    <xdr:to>
      <xdr:col>19</xdr:col>
      <xdr:colOff>177800</xdr:colOff>
      <xdr:row>58</xdr:row>
      <xdr:rowOff>76222</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988570"/>
          <a:ext cx="889000" cy="3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60406</xdr:rowOff>
    </xdr:from>
    <xdr:to>
      <xdr:col>15</xdr:col>
      <xdr:colOff>50800</xdr:colOff>
      <xdr:row>58</xdr:row>
      <xdr:rowOff>76222</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a:off x="2019300" y="10004506"/>
          <a:ext cx="889000" cy="1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113478</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971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60406</xdr:rowOff>
    </xdr:from>
    <xdr:to>
      <xdr:col>10</xdr:col>
      <xdr:colOff>114300</xdr:colOff>
      <xdr:row>58</xdr:row>
      <xdr:rowOff>83396</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10004506"/>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120771</xdr:rowOff>
    </xdr:from>
    <xdr:ext cx="59901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19795" y="972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136956</xdr:rowOff>
    </xdr:from>
    <xdr:ext cx="59901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30795" y="97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147782</xdr:rowOff>
    </xdr:from>
    <xdr:to>
      <xdr:col>24</xdr:col>
      <xdr:colOff>114300</xdr:colOff>
      <xdr:row>58</xdr:row>
      <xdr:rowOff>77932</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92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107159</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0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165120</xdr:rowOff>
    </xdr:from>
    <xdr:to>
      <xdr:col>20</xdr:col>
      <xdr:colOff>38100</xdr:colOff>
      <xdr:row>58</xdr:row>
      <xdr:rowOff>95270</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9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111797</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71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25422</xdr:rowOff>
    </xdr:from>
    <xdr:to>
      <xdr:col>15</xdr:col>
      <xdr:colOff>101600</xdr:colOff>
      <xdr:row>58</xdr:row>
      <xdr:rowOff>127022</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9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118149</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08795" y="1006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9606</xdr:rowOff>
    </xdr:from>
    <xdr:to>
      <xdr:col>10</xdr:col>
      <xdr:colOff>165100</xdr:colOff>
      <xdr:row>58</xdr:row>
      <xdr:rowOff>111206</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9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102333</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19795" y="10046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32596</xdr:rowOff>
    </xdr:from>
    <xdr:to>
      <xdr:col>6</xdr:col>
      <xdr:colOff>38100</xdr:colOff>
      <xdr:row>58</xdr:row>
      <xdr:rowOff>134196</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7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125323</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30795" y="1006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30345</xdr:rowOff>
    </xdr:from>
    <xdr:to>
      <xdr:col>24</xdr:col>
      <xdr:colOff>63500</xdr:colOff>
      <xdr:row>77</xdr:row>
      <xdr:rowOff>110751</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2889095"/>
          <a:ext cx="838200" cy="4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30345</xdr:rowOff>
    </xdr:from>
    <xdr:to>
      <xdr:col>19</xdr:col>
      <xdr:colOff>177800</xdr:colOff>
      <xdr:row>76</xdr:row>
      <xdr:rowOff>115019</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2889095"/>
          <a:ext cx="889000" cy="25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170197</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115019</xdr:rowOff>
    </xdr:from>
    <xdr:to>
      <xdr:col>15</xdr:col>
      <xdr:colOff>50800</xdr:colOff>
      <xdr:row>77</xdr:row>
      <xdr:rowOff>137551</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145219"/>
          <a:ext cx="889000" cy="1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137551</xdr:rowOff>
    </xdr:from>
    <xdr:to>
      <xdr:col>10</xdr:col>
      <xdr:colOff>114300</xdr:colOff>
      <xdr:row>78</xdr:row>
      <xdr:rowOff>25659</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39201"/>
          <a:ext cx="889000" cy="5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59951</xdr:rowOff>
    </xdr:from>
    <xdr:to>
      <xdr:col>24</xdr:col>
      <xdr:colOff>114300</xdr:colOff>
      <xdr:row>77</xdr:row>
      <xdr:rowOff>161551</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2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38378</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240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150995</xdr:rowOff>
    </xdr:from>
    <xdr:to>
      <xdr:col>20</xdr:col>
      <xdr:colOff>38100</xdr:colOff>
      <xdr:row>75</xdr:row>
      <xdr:rowOff>81145</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2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97672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2613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64219</xdr:rowOff>
    </xdr:from>
    <xdr:to>
      <xdr:col>15</xdr:col>
      <xdr:colOff>101600</xdr:colOff>
      <xdr:row>76</xdr:row>
      <xdr:rowOff>165819</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0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156946</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18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86751</xdr:rowOff>
    </xdr:from>
    <xdr:to>
      <xdr:col>10</xdr:col>
      <xdr:colOff>165100</xdr:colOff>
      <xdr:row>78</xdr:row>
      <xdr:rowOff>16901</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8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8028</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81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146309</xdr:rowOff>
    </xdr:from>
    <xdr:to>
      <xdr:col>6</xdr:col>
      <xdr:colOff>38100</xdr:colOff>
      <xdr:row>78</xdr:row>
      <xdr:rowOff>76459</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34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67586</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44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xmlns=""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a:extLst>
            <a:ext uri="{FF2B5EF4-FFF2-40B4-BE49-F238E27FC236}">
              <a16:creationId xmlns:a16="http://schemas.microsoft.com/office/drawing/2014/main" xmlns="" id="{00000000-0008-0000-0700-0000E5000000}"/>
            </a:ext>
          </a:extLst>
        </xdr:cNvPr>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a:extLst>
            <a:ext uri="{FF2B5EF4-FFF2-40B4-BE49-F238E27FC236}">
              <a16:creationId xmlns:a16="http://schemas.microsoft.com/office/drawing/2014/main" xmlns="" id="{00000000-0008-0000-0700-0000E7000000}"/>
            </a:ext>
          </a:extLst>
        </xdr:cNvPr>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163480</xdr:rowOff>
    </xdr:from>
    <xdr:to>
      <xdr:col>24</xdr:col>
      <xdr:colOff>63500</xdr:colOff>
      <xdr:row>98</xdr:row>
      <xdr:rowOff>168492</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flipV="1">
          <a:off x="3797300" y="16965580"/>
          <a:ext cx="838200" cy="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75314</xdr:rowOff>
    </xdr:from>
    <xdr:ext cx="534377" cy="259045"/>
    <xdr:sp macro="" textlink="">
      <xdr:nvSpPr>
        <xdr:cNvPr id="234" name="衛生費平均値テキスト">
          <a:extLst>
            <a:ext uri="{FF2B5EF4-FFF2-40B4-BE49-F238E27FC236}">
              <a16:creationId xmlns:a16="http://schemas.microsoft.com/office/drawing/2014/main" xmlns="" id="{00000000-0008-0000-0700-0000EA000000}"/>
            </a:ext>
          </a:extLst>
        </xdr:cNvPr>
        <xdr:cNvSpPr txBox="1"/>
      </xdr:nvSpPr>
      <xdr:spPr>
        <a:xfrm>
          <a:off x="4686300" y="16705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168492</xdr:rowOff>
    </xdr:from>
    <xdr:to>
      <xdr:col>19</xdr:col>
      <xdr:colOff>177800</xdr:colOff>
      <xdr:row>98</xdr:row>
      <xdr:rowOff>169585</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2908300" y="16970592"/>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166229</xdr:rowOff>
    </xdr:from>
    <xdr:ext cx="534377" cy="259045"/>
    <xdr:sp macro="" textlink="">
      <xdr:nvSpPr>
        <xdr:cNvPr id="238" name="テキスト ボックス 237">
          <a:extLst>
            <a:ext uri="{FF2B5EF4-FFF2-40B4-BE49-F238E27FC236}">
              <a16:creationId xmlns:a16="http://schemas.microsoft.com/office/drawing/2014/main" xmlns="" id="{00000000-0008-0000-0700-0000EE000000}"/>
            </a:ext>
          </a:extLst>
        </xdr:cNvPr>
        <xdr:cNvSpPr txBox="1"/>
      </xdr:nvSpPr>
      <xdr:spPr>
        <a:xfrm>
          <a:off x="3530111" y="1662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146349</xdr:rowOff>
    </xdr:from>
    <xdr:to>
      <xdr:col>15</xdr:col>
      <xdr:colOff>50800</xdr:colOff>
      <xdr:row>98</xdr:row>
      <xdr:rowOff>169585</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a:off x="2019300" y="16948449"/>
          <a:ext cx="889000" cy="2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a:extLst>
            <a:ext uri="{FF2B5EF4-FFF2-40B4-BE49-F238E27FC236}">
              <a16:creationId xmlns:a16="http://schemas.microsoft.com/office/drawing/2014/main" xmlns="" id="{00000000-0008-0000-0700-0000F0000000}"/>
            </a:ext>
          </a:extLst>
        </xdr:cNvPr>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146349</xdr:rowOff>
    </xdr:from>
    <xdr:to>
      <xdr:col>10</xdr:col>
      <xdr:colOff>114300</xdr:colOff>
      <xdr:row>98</xdr:row>
      <xdr:rowOff>149436</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flipV="1">
          <a:off x="1130300" y="16948449"/>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1716</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1752111" y="166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112680</xdr:rowOff>
    </xdr:from>
    <xdr:to>
      <xdr:col>24</xdr:col>
      <xdr:colOff>114300</xdr:colOff>
      <xdr:row>99</xdr:row>
      <xdr:rowOff>42830</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4584700" y="169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30863</xdr:rowOff>
    </xdr:from>
    <xdr:ext cx="534377" cy="259045"/>
    <xdr:sp macro="" textlink="">
      <xdr:nvSpPr>
        <xdr:cNvPr id="253" name="衛生費該当値テキスト">
          <a:extLst>
            <a:ext uri="{FF2B5EF4-FFF2-40B4-BE49-F238E27FC236}">
              <a16:creationId xmlns:a16="http://schemas.microsoft.com/office/drawing/2014/main" xmlns="" id="{00000000-0008-0000-0700-0000FD000000}"/>
            </a:ext>
          </a:extLst>
        </xdr:cNvPr>
        <xdr:cNvSpPr txBox="1"/>
      </xdr:nvSpPr>
      <xdr:spPr>
        <a:xfrm>
          <a:off x="4686300" y="1683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117692</xdr:rowOff>
    </xdr:from>
    <xdr:to>
      <xdr:col>20</xdr:col>
      <xdr:colOff>38100</xdr:colOff>
      <xdr:row>99</xdr:row>
      <xdr:rowOff>47842</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3746500" y="1691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38969</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3530111" y="1701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118785</xdr:rowOff>
    </xdr:from>
    <xdr:to>
      <xdr:col>15</xdr:col>
      <xdr:colOff>101600</xdr:colOff>
      <xdr:row>99</xdr:row>
      <xdr:rowOff>48935</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2857500" y="169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40062</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2641111" y="1701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95549</xdr:rowOff>
    </xdr:from>
    <xdr:to>
      <xdr:col>10</xdr:col>
      <xdr:colOff>165100</xdr:colOff>
      <xdr:row>99</xdr:row>
      <xdr:rowOff>25699</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968500" y="1689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16826</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1752111" y="1699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98636</xdr:rowOff>
    </xdr:from>
    <xdr:to>
      <xdr:col>6</xdr:col>
      <xdr:colOff>38100</xdr:colOff>
      <xdr:row>99</xdr:row>
      <xdr:rowOff>28786</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079500" y="169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19913</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863111" y="1699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xmlns=""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xmlns=""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a:extLst>
            <a:ext uri="{FF2B5EF4-FFF2-40B4-BE49-F238E27FC236}">
              <a16:creationId xmlns:a16="http://schemas.microsoft.com/office/drawing/2014/main" xmlns="" id="{00000000-0008-0000-0700-000020010000}"/>
            </a:ext>
          </a:extLst>
        </xdr:cNvPr>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148844</xdr:rowOff>
    </xdr:from>
    <xdr:to>
      <xdr:col>55</xdr:col>
      <xdr:colOff>0</xdr:colOff>
      <xdr:row>36</xdr:row>
      <xdr:rowOff>78359</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9639300" y="6149594"/>
          <a:ext cx="8382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a:extLst>
            <a:ext uri="{FF2B5EF4-FFF2-40B4-BE49-F238E27FC236}">
              <a16:creationId xmlns:a16="http://schemas.microsoft.com/office/drawing/2014/main" xmlns="" id="{00000000-0008-0000-0700-000023010000}"/>
            </a:ext>
          </a:extLst>
        </xdr:cNvPr>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78359</xdr:rowOff>
    </xdr:from>
    <xdr:to>
      <xdr:col>50</xdr:col>
      <xdr:colOff>114300</xdr:colOff>
      <xdr:row>36</xdr:row>
      <xdr:rowOff>100076</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8750300" y="625055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100076</xdr:rowOff>
    </xdr:from>
    <xdr:to>
      <xdr:col>45</xdr:col>
      <xdr:colOff>177800</xdr:colOff>
      <xdr:row>36</xdr:row>
      <xdr:rowOff>165227</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flipV="1">
          <a:off x="7861300" y="627227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165227</xdr:rowOff>
    </xdr:from>
    <xdr:to>
      <xdr:col>41</xdr:col>
      <xdr:colOff>50800</xdr:colOff>
      <xdr:row>37</xdr:row>
      <xdr:rowOff>18923</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flipV="1">
          <a:off x="6972300" y="633742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144162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6737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98044</xdr:rowOff>
    </xdr:from>
    <xdr:to>
      <xdr:col>55</xdr:col>
      <xdr:colOff>50800</xdr:colOff>
      <xdr:row>36</xdr:row>
      <xdr:rowOff>28194</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10426700" y="60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120921</xdr:rowOff>
    </xdr:from>
    <xdr:ext cx="469744" cy="259045"/>
    <xdr:sp macro="" textlink="">
      <xdr:nvSpPr>
        <xdr:cNvPr id="310" name="労働費該当値テキスト">
          <a:extLst>
            <a:ext uri="{FF2B5EF4-FFF2-40B4-BE49-F238E27FC236}">
              <a16:creationId xmlns:a16="http://schemas.microsoft.com/office/drawing/2014/main" xmlns="" id="{00000000-0008-0000-0700-000036010000}"/>
            </a:ext>
          </a:extLst>
        </xdr:cNvPr>
        <xdr:cNvSpPr txBox="1"/>
      </xdr:nvSpPr>
      <xdr:spPr>
        <a:xfrm>
          <a:off x="10528300"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27559</xdr:rowOff>
    </xdr:from>
    <xdr:to>
      <xdr:col>50</xdr:col>
      <xdr:colOff>165100</xdr:colOff>
      <xdr:row>36</xdr:row>
      <xdr:rowOff>129159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9588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145686</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9404428" y="59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49276</xdr:rowOff>
    </xdr:from>
    <xdr:to>
      <xdr:col>46</xdr:col>
      <xdr:colOff>38100</xdr:colOff>
      <xdr:row>36</xdr:row>
      <xdr:rowOff>150876</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8699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167403</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8515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114427</xdr:rowOff>
    </xdr:from>
    <xdr:to>
      <xdr:col>41</xdr:col>
      <xdr:colOff>101600</xdr:colOff>
      <xdr:row>37</xdr:row>
      <xdr:rowOff>44577</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7810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35704</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7626428" y="63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139573</xdr:rowOff>
    </xdr:from>
    <xdr:to>
      <xdr:col>36</xdr:col>
      <xdr:colOff>165100</xdr:colOff>
      <xdr:row>37</xdr:row>
      <xdr:rowOff>69723</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6921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60850</xdr:rowOff>
    </xdr:from>
    <xdr:ext cx="378565"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83017" y="6404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xmlns=""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a:extLst>
            <a:ext uri="{FF2B5EF4-FFF2-40B4-BE49-F238E27FC236}">
              <a16:creationId xmlns:a16="http://schemas.microsoft.com/office/drawing/2014/main" xmlns="" id="{00000000-0008-0000-0700-000057010000}"/>
            </a:ext>
          </a:extLst>
        </xdr:cNvPr>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a:extLst>
            <a:ext uri="{FF2B5EF4-FFF2-40B4-BE49-F238E27FC236}">
              <a16:creationId xmlns:a16="http://schemas.microsoft.com/office/drawing/2014/main" xmlns="" id="{00000000-0008-0000-0700-000059010000}"/>
            </a:ext>
          </a:extLst>
        </xdr:cNvPr>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123555</xdr:rowOff>
    </xdr:from>
    <xdr:to>
      <xdr:col>55</xdr:col>
      <xdr:colOff>0</xdr:colOff>
      <xdr:row>58</xdr:row>
      <xdr:rowOff>124447</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flipV="1">
          <a:off x="9639300" y="10067655"/>
          <a:ext cx="8382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8" name="農林水産業費平均値テキスト">
          <a:extLst>
            <a:ext uri="{FF2B5EF4-FFF2-40B4-BE49-F238E27FC236}">
              <a16:creationId xmlns:a16="http://schemas.microsoft.com/office/drawing/2014/main" xmlns="" id="{00000000-0008-0000-0700-00005C010000}"/>
            </a:ext>
          </a:extLst>
        </xdr:cNvPr>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117077</xdr:rowOff>
    </xdr:from>
    <xdr:to>
      <xdr:col>50</xdr:col>
      <xdr:colOff>114300</xdr:colOff>
      <xdr:row>58</xdr:row>
      <xdr:rowOff>124447</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8750300" y="10061177"/>
          <a:ext cx="889000" cy="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117077</xdr:rowOff>
    </xdr:from>
    <xdr:to>
      <xdr:col>45</xdr:col>
      <xdr:colOff>177800</xdr:colOff>
      <xdr:row>58</xdr:row>
      <xdr:rowOff>128898</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flipV="1">
          <a:off x="7861300" y="10061177"/>
          <a:ext cx="889000" cy="1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11050</xdr:rowOff>
    </xdr:from>
    <xdr:ext cx="534377"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8483111" y="97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128898</xdr:rowOff>
    </xdr:from>
    <xdr:to>
      <xdr:col>41</xdr:col>
      <xdr:colOff>50800</xdr:colOff>
      <xdr:row>58</xdr:row>
      <xdr:rowOff>135362</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flipV="1">
          <a:off x="6972300" y="10072998"/>
          <a:ext cx="8890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72755</xdr:rowOff>
    </xdr:from>
    <xdr:to>
      <xdr:col>55</xdr:col>
      <xdr:colOff>50800</xdr:colOff>
      <xdr:row>59</xdr:row>
      <xdr:rowOff>2905</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10426700" y="1001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32132</xdr:rowOff>
    </xdr:from>
    <xdr:ext cx="534377" cy="259045"/>
    <xdr:sp macro="" textlink="">
      <xdr:nvSpPr>
        <xdr:cNvPr id="367" name="農林水産業費該当値テキスト">
          <a:extLst>
            <a:ext uri="{FF2B5EF4-FFF2-40B4-BE49-F238E27FC236}">
              <a16:creationId xmlns:a16="http://schemas.microsoft.com/office/drawing/2014/main" xmlns="" id="{00000000-0008-0000-0700-00006F010000}"/>
            </a:ext>
          </a:extLst>
        </xdr:cNvPr>
        <xdr:cNvSpPr txBox="1"/>
      </xdr:nvSpPr>
      <xdr:spPr>
        <a:xfrm>
          <a:off x="10528300" y="980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73647</xdr:rowOff>
    </xdr:from>
    <xdr:to>
      <xdr:col>50</xdr:col>
      <xdr:colOff>165100</xdr:colOff>
      <xdr:row>59</xdr:row>
      <xdr:rowOff>3797</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9588500" y="1001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166374</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9372111" y="1011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66277</xdr:rowOff>
    </xdr:from>
    <xdr:to>
      <xdr:col>46</xdr:col>
      <xdr:colOff>38100</xdr:colOff>
      <xdr:row>58</xdr:row>
      <xdr:rowOff>167877</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8699500" y="100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159004</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483111" y="1010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78098</xdr:rowOff>
    </xdr:from>
    <xdr:to>
      <xdr:col>41</xdr:col>
      <xdr:colOff>101600</xdr:colOff>
      <xdr:row>59</xdr:row>
      <xdr:rowOff>8248</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7810500" y="1002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170825</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7594111" y="101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84562</xdr:rowOff>
    </xdr:from>
    <xdr:to>
      <xdr:col>36</xdr:col>
      <xdr:colOff>165100</xdr:colOff>
      <xdr:row>59</xdr:row>
      <xdr:rowOff>14712</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6921500" y="1002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5839</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6705111" y="1012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57564</xdr:rowOff>
    </xdr:from>
    <xdr:to>
      <xdr:col>55</xdr:col>
      <xdr:colOff>0</xdr:colOff>
      <xdr:row>78</xdr:row>
      <xdr:rowOff>94963</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9639300" y="13430664"/>
          <a:ext cx="838200" cy="3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47122</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248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57564</xdr:rowOff>
    </xdr:from>
    <xdr:to>
      <xdr:col>50</xdr:col>
      <xdr:colOff>114300</xdr:colOff>
      <xdr:row>78</xdr:row>
      <xdr:rowOff>137536</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8750300" y="13430664"/>
          <a:ext cx="8890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120921</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96777</xdr:rowOff>
    </xdr:from>
    <xdr:to>
      <xdr:col>45</xdr:col>
      <xdr:colOff>177800</xdr:colOff>
      <xdr:row>78</xdr:row>
      <xdr:rowOff>137536</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469877"/>
          <a:ext cx="889000" cy="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145922</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1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51468</xdr:rowOff>
    </xdr:from>
    <xdr:to>
      <xdr:col>41</xdr:col>
      <xdr:colOff>50800</xdr:colOff>
      <xdr:row>78</xdr:row>
      <xdr:rowOff>96777</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6972300" y="13424568"/>
          <a:ext cx="889000" cy="4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134583</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16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120812</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44163</xdr:rowOff>
    </xdr:from>
    <xdr:to>
      <xdr:col>55</xdr:col>
      <xdr:colOff>50800</xdr:colOff>
      <xdr:row>78</xdr:row>
      <xdr:rowOff>145763</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41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2671</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337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6764</xdr:rowOff>
    </xdr:from>
    <xdr:to>
      <xdr:col>50</xdr:col>
      <xdr:colOff>165100</xdr:colOff>
      <xdr:row>78</xdr:row>
      <xdr:rowOff>108364</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3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99491</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34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86736</xdr:rowOff>
    </xdr:from>
    <xdr:to>
      <xdr:col>46</xdr:col>
      <xdr:colOff>38100</xdr:colOff>
      <xdr:row>79</xdr:row>
      <xdr:rowOff>16886</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45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8013</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355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45977</xdr:rowOff>
    </xdr:from>
    <xdr:to>
      <xdr:col>41</xdr:col>
      <xdr:colOff>101600</xdr:colOff>
      <xdr:row>78</xdr:row>
      <xdr:rowOff>147577</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41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138704</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94111" y="1351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668</xdr:rowOff>
    </xdr:from>
    <xdr:to>
      <xdr:col>36</xdr:col>
      <xdr:colOff>165100</xdr:colOff>
      <xdr:row>78</xdr:row>
      <xdr:rowOff>102268</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37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118795</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314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xmlns=""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a:extLst>
            <a:ext uri="{FF2B5EF4-FFF2-40B4-BE49-F238E27FC236}">
              <a16:creationId xmlns:a16="http://schemas.microsoft.com/office/drawing/2014/main" xmlns="" id="{00000000-0008-0000-0700-0000C7010000}"/>
            </a:ext>
          </a:extLst>
        </xdr:cNvPr>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a:extLst>
            <a:ext uri="{FF2B5EF4-FFF2-40B4-BE49-F238E27FC236}">
              <a16:creationId xmlns:a16="http://schemas.microsoft.com/office/drawing/2014/main" xmlns="" id="{00000000-0008-0000-0700-0000C9010000}"/>
            </a:ext>
          </a:extLst>
        </xdr:cNvPr>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98836</xdr:rowOff>
    </xdr:from>
    <xdr:to>
      <xdr:col>55</xdr:col>
      <xdr:colOff>0</xdr:colOff>
      <xdr:row>98</xdr:row>
      <xdr:rowOff>105287</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flipV="1">
          <a:off x="9639300" y="16900936"/>
          <a:ext cx="8382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68189</xdr:rowOff>
    </xdr:from>
    <xdr:ext cx="534377" cy="259045"/>
    <xdr:sp macro="" textlink="">
      <xdr:nvSpPr>
        <xdr:cNvPr id="460" name="土木費平均値テキスト">
          <a:extLst>
            <a:ext uri="{FF2B5EF4-FFF2-40B4-BE49-F238E27FC236}">
              <a16:creationId xmlns:a16="http://schemas.microsoft.com/office/drawing/2014/main" xmlns="" id="{00000000-0008-0000-0700-0000CC010000}"/>
            </a:ext>
          </a:extLst>
        </xdr:cNvPr>
        <xdr:cNvSpPr txBox="1"/>
      </xdr:nvSpPr>
      <xdr:spPr>
        <a:xfrm>
          <a:off x="10528300" y="1669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105287</xdr:rowOff>
    </xdr:from>
    <xdr:to>
      <xdr:col>50</xdr:col>
      <xdr:colOff>114300</xdr:colOff>
      <xdr:row>98</xdr:row>
      <xdr:rowOff>107493</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8750300" y="16907387"/>
          <a:ext cx="8890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171133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9372111" y="1663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100102</xdr:rowOff>
    </xdr:from>
    <xdr:to>
      <xdr:col>45</xdr:col>
      <xdr:colOff>177800</xdr:colOff>
      <xdr:row>98</xdr:row>
      <xdr:rowOff>107493</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7861300" y="16902202"/>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a:extLst>
            <a:ext uri="{FF2B5EF4-FFF2-40B4-BE49-F238E27FC236}">
              <a16:creationId xmlns:a16="http://schemas.microsoft.com/office/drawing/2014/main" xmlns="" id="{00000000-0008-0000-0700-0000D2010000}"/>
            </a:ext>
          </a:extLst>
        </xdr:cNvPr>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166730</xdr:rowOff>
    </xdr:from>
    <xdr:ext cx="534377"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483111" y="1662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100102</xdr:rowOff>
    </xdr:from>
    <xdr:to>
      <xdr:col>41</xdr:col>
      <xdr:colOff>50800</xdr:colOff>
      <xdr:row>98</xdr:row>
      <xdr:rowOff>103152</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6972300" y="16902202"/>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170294</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6705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48036</xdr:rowOff>
    </xdr:from>
    <xdr:to>
      <xdr:col>55</xdr:col>
      <xdr:colOff>50800</xdr:colOff>
      <xdr:row>98</xdr:row>
      <xdr:rowOff>149636</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10426700" y="1685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23739</xdr:rowOff>
    </xdr:from>
    <xdr:ext cx="534377" cy="259045"/>
    <xdr:sp macro="" textlink="">
      <xdr:nvSpPr>
        <xdr:cNvPr id="479" name="土木費該当値テキスト">
          <a:extLst>
            <a:ext uri="{FF2B5EF4-FFF2-40B4-BE49-F238E27FC236}">
              <a16:creationId xmlns:a16="http://schemas.microsoft.com/office/drawing/2014/main" xmlns="" id="{00000000-0008-0000-0700-0000DF010000}"/>
            </a:ext>
          </a:extLst>
        </xdr:cNvPr>
        <xdr:cNvSpPr txBox="1"/>
      </xdr:nvSpPr>
      <xdr:spPr>
        <a:xfrm>
          <a:off x="10528300" y="1682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54487</xdr:rowOff>
    </xdr:from>
    <xdr:to>
      <xdr:col>50</xdr:col>
      <xdr:colOff>165100</xdr:colOff>
      <xdr:row>98</xdr:row>
      <xdr:rowOff>156087</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9588500" y="1685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147214</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9372111" y="1694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56693</xdr:rowOff>
    </xdr:from>
    <xdr:to>
      <xdr:col>46</xdr:col>
      <xdr:colOff>38100</xdr:colOff>
      <xdr:row>98</xdr:row>
      <xdr:rowOff>158293</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8699500" y="1685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149420</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8483111" y="1695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49302</xdr:rowOff>
    </xdr:from>
    <xdr:to>
      <xdr:col>41</xdr:col>
      <xdr:colOff>101600</xdr:colOff>
      <xdr:row>98</xdr:row>
      <xdr:rowOff>150902</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7810500" y="168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142029</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7594111" y="1694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52352</xdr:rowOff>
    </xdr:from>
    <xdr:to>
      <xdr:col>36</xdr:col>
      <xdr:colOff>165100</xdr:colOff>
      <xdr:row>98</xdr:row>
      <xdr:rowOff>153952</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6921500" y="1685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145079</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6705111" y="169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xmlns=""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a:extLst>
            <a:ext uri="{FF2B5EF4-FFF2-40B4-BE49-F238E27FC236}">
              <a16:creationId xmlns:a16="http://schemas.microsoft.com/office/drawing/2014/main" xmlns="" id="{00000000-0008-0000-0700-000001020000}"/>
            </a:ext>
          </a:extLst>
        </xdr:cNvPr>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a:extLst>
            <a:ext uri="{FF2B5EF4-FFF2-40B4-BE49-F238E27FC236}">
              <a16:creationId xmlns:a16="http://schemas.microsoft.com/office/drawing/2014/main" xmlns="" id="{00000000-0008-0000-0700-000003020000}"/>
            </a:ext>
          </a:extLst>
        </xdr:cNvPr>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73940</xdr:rowOff>
    </xdr:from>
    <xdr:to>
      <xdr:col>85</xdr:col>
      <xdr:colOff>127000</xdr:colOff>
      <xdr:row>38</xdr:row>
      <xdr:rowOff>131508</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5481300" y="6589040"/>
          <a:ext cx="838200" cy="5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8" name="消防費平均値テキスト">
          <a:extLst>
            <a:ext uri="{FF2B5EF4-FFF2-40B4-BE49-F238E27FC236}">
              <a16:creationId xmlns:a16="http://schemas.microsoft.com/office/drawing/2014/main" xmlns="" id="{00000000-0008-0000-0700-000006020000}"/>
            </a:ext>
          </a:extLst>
        </xdr:cNvPr>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a:extLst>
            <a:ext uri="{FF2B5EF4-FFF2-40B4-BE49-F238E27FC236}">
              <a16:creationId xmlns:a16="http://schemas.microsoft.com/office/drawing/2014/main" xmlns="" id="{00000000-0008-0000-0700-000007020000}"/>
            </a:ext>
          </a:extLst>
        </xdr:cNvPr>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70320</xdr:rowOff>
    </xdr:from>
    <xdr:to>
      <xdr:col>81</xdr:col>
      <xdr:colOff>50800</xdr:colOff>
      <xdr:row>38</xdr:row>
      <xdr:rowOff>131508</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4592300" y="5899620"/>
          <a:ext cx="889000" cy="74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70320</xdr:rowOff>
    </xdr:from>
    <xdr:to>
      <xdr:col>76</xdr:col>
      <xdr:colOff>114300</xdr:colOff>
      <xdr:row>39</xdr:row>
      <xdr:rowOff>25686</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3703300" y="5899620"/>
          <a:ext cx="889000" cy="81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117219</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4325111" y="646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16542</xdr:rowOff>
    </xdr:from>
    <xdr:to>
      <xdr:col>71</xdr:col>
      <xdr:colOff>177800</xdr:colOff>
      <xdr:row>39</xdr:row>
      <xdr:rowOff>25686</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2814300" y="6703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23140</xdr:rowOff>
    </xdr:from>
    <xdr:to>
      <xdr:col>85</xdr:col>
      <xdr:colOff>177800</xdr:colOff>
      <xdr:row>38</xdr:row>
      <xdr:rowOff>124740</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6268700" y="65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1567</xdr:rowOff>
    </xdr:from>
    <xdr:ext cx="534377" cy="259045"/>
    <xdr:sp macro="" textlink="">
      <xdr:nvSpPr>
        <xdr:cNvPr id="537" name="消防費該当値テキスト">
          <a:extLst>
            <a:ext uri="{FF2B5EF4-FFF2-40B4-BE49-F238E27FC236}">
              <a16:creationId xmlns:a16="http://schemas.microsoft.com/office/drawing/2014/main" xmlns="" id="{00000000-0008-0000-0700-000019020000}"/>
            </a:ext>
          </a:extLst>
        </xdr:cNvPr>
        <xdr:cNvSpPr txBox="1"/>
      </xdr:nvSpPr>
      <xdr:spPr>
        <a:xfrm>
          <a:off x="16370300" y="65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80708</xdr:rowOff>
    </xdr:from>
    <xdr:to>
      <xdr:col>81</xdr:col>
      <xdr:colOff>101600</xdr:colOff>
      <xdr:row>39</xdr:row>
      <xdr:rowOff>10858</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5430500" y="65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1985</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5214111" y="668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19520</xdr:rowOff>
    </xdr:from>
    <xdr:to>
      <xdr:col>76</xdr:col>
      <xdr:colOff>165100</xdr:colOff>
      <xdr:row>34</xdr:row>
      <xdr:rowOff>121120</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4541500" y="584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137647</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4325111" y="562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146336</xdr:rowOff>
    </xdr:from>
    <xdr:to>
      <xdr:col>72</xdr:col>
      <xdr:colOff>38100</xdr:colOff>
      <xdr:row>39</xdr:row>
      <xdr:rowOff>76486</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3652500" y="666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67613</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3436111" y="675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137192</xdr:rowOff>
    </xdr:from>
    <xdr:to>
      <xdr:col>67</xdr:col>
      <xdr:colOff>101600</xdr:colOff>
      <xdr:row>39</xdr:row>
      <xdr:rowOff>67342</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2763500" y="66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58469</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2547111" y="67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a:extLst>
            <a:ext uri="{FF2B5EF4-FFF2-40B4-BE49-F238E27FC236}">
              <a16:creationId xmlns:a16="http://schemas.microsoft.com/office/drawing/2014/main" xmlns="" id="{00000000-0008-0000-0700-000038020000}"/>
            </a:ext>
          </a:extLst>
        </xdr:cNvPr>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a:extLst>
            <a:ext uri="{FF2B5EF4-FFF2-40B4-BE49-F238E27FC236}">
              <a16:creationId xmlns:a16="http://schemas.microsoft.com/office/drawing/2014/main" xmlns="" id="{00000000-0008-0000-0700-00003A020000}"/>
            </a:ext>
          </a:extLst>
        </xdr:cNvPr>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31577</xdr:rowOff>
    </xdr:from>
    <xdr:to>
      <xdr:col>85</xdr:col>
      <xdr:colOff>127000</xdr:colOff>
      <xdr:row>57</xdr:row>
      <xdr:rowOff>66228</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flipV="1">
          <a:off x="15481300" y="9804227"/>
          <a:ext cx="838200" cy="3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148641</xdr:rowOff>
    </xdr:from>
    <xdr:ext cx="534377" cy="259045"/>
    <xdr:sp macro="" textlink="">
      <xdr:nvSpPr>
        <xdr:cNvPr id="573" name="教育費平均値テキスト">
          <a:extLst>
            <a:ext uri="{FF2B5EF4-FFF2-40B4-BE49-F238E27FC236}">
              <a16:creationId xmlns:a16="http://schemas.microsoft.com/office/drawing/2014/main" xmlns="" id="{00000000-0008-0000-0700-00003D020000}"/>
            </a:ext>
          </a:extLst>
        </xdr:cNvPr>
        <xdr:cNvSpPr txBox="1"/>
      </xdr:nvSpPr>
      <xdr:spPr>
        <a:xfrm>
          <a:off x="16370300" y="9578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a:extLst>
            <a:ext uri="{FF2B5EF4-FFF2-40B4-BE49-F238E27FC236}">
              <a16:creationId xmlns:a16="http://schemas.microsoft.com/office/drawing/2014/main" xmlns="" id="{00000000-0008-0000-0700-00003E020000}"/>
            </a:ext>
          </a:extLst>
        </xdr:cNvPr>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73493</xdr:rowOff>
    </xdr:from>
    <xdr:to>
      <xdr:col>81</xdr:col>
      <xdr:colOff>50800</xdr:colOff>
      <xdr:row>57</xdr:row>
      <xdr:rowOff>66228</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4592300" y="9674693"/>
          <a:ext cx="889000" cy="1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a:extLst>
            <a:ext uri="{FF2B5EF4-FFF2-40B4-BE49-F238E27FC236}">
              <a16:creationId xmlns:a16="http://schemas.microsoft.com/office/drawing/2014/main" xmlns="" id="{00000000-0008-0000-0700-000040020000}"/>
            </a:ext>
          </a:extLst>
        </xdr:cNvPr>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46934</xdr:rowOff>
    </xdr:from>
    <xdr:ext cx="534377"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5214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85951</xdr:rowOff>
    </xdr:from>
    <xdr:to>
      <xdr:col>76</xdr:col>
      <xdr:colOff>114300</xdr:colOff>
      <xdr:row>56</xdr:row>
      <xdr:rowOff>73493</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3703300" y="9515701"/>
          <a:ext cx="889000" cy="15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166581</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4325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85951</xdr:rowOff>
    </xdr:from>
    <xdr:to>
      <xdr:col>71</xdr:col>
      <xdr:colOff>177800</xdr:colOff>
      <xdr:row>57</xdr:row>
      <xdr:rowOff>68761</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2814300" y="9515701"/>
          <a:ext cx="889000" cy="32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19325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3436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152227</xdr:rowOff>
    </xdr:from>
    <xdr:to>
      <xdr:col>85</xdr:col>
      <xdr:colOff>177800</xdr:colOff>
      <xdr:row>57</xdr:row>
      <xdr:rowOff>82377</xdr:rowOff>
    </xdr:to>
    <xdr:sp macro="" textlink="">
      <xdr:nvSpPr>
        <xdr:cNvPr id="591" name="楕円 590">
          <a:extLst>
            <a:ext uri="{FF2B5EF4-FFF2-40B4-BE49-F238E27FC236}">
              <a16:creationId xmlns:a16="http://schemas.microsoft.com/office/drawing/2014/main" xmlns="" id="{00000000-0008-0000-0700-00004F020000}"/>
            </a:ext>
          </a:extLst>
        </xdr:cNvPr>
        <xdr:cNvSpPr/>
      </xdr:nvSpPr>
      <xdr:spPr>
        <a:xfrm>
          <a:off x="16268700" y="975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130654</xdr:rowOff>
    </xdr:from>
    <xdr:ext cx="534377" cy="259045"/>
    <xdr:sp macro="" textlink="">
      <xdr:nvSpPr>
        <xdr:cNvPr id="592" name="教育費該当値テキスト">
          <a:extLst>
            <a:ext uri="{FF2B5EF4-FFF2-40B4-BE49-F238E27FC236}">
              <a16:creationId xmlns:a16="http://schemas.microsoft.com/office/drawing/2014/main" xmlns="" id="{00000000-0008-0000-0700-000050020000}"/>
            </a:ext>
          </a:extLst>
        </xdr:cNvPr>
        <xdr:cNvSpPr txBox="1"/>
      </xdr:nvSpPr>
      <xdr:spPr>
        <a:xfrm>
          <a:off x="16370300" y="973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15428</xdr:rowOff>
    </xdr:from>
    <xdr:to>
      <xdr:col>81</xdr:col>
      <xdr:colOff>101600</xdr:colOff>
      <xdr:row>57</xdr:row>
      <xdr:rowOff>117028</xdr:rowOff>
    </xdr:to>
    <xdr:sp macro="" textlink="">
      <xdr:nvSpPr>
        <xdr:cNvPr id="593" name="楕円 592">
          <a:extLst>
            <a:ext uri="{FF2B5EF4-FFF2-40B4-BE49-F238E27FC236}">
              <a16:creationId xmlns:a16="http://schemas.microsoft.com/office/drawing/2014/main" xmlns="" id="{00000000-0008-0000-0700-000051020000}"/>
            </a:ext>
          </a:extLst>
        </xdr:cNvPr>
        <xdr:cNvSpPr/>
      </xdr:nvSpPr>
      <xdr:spPr>
        <a:xfrm>
          <a:off x="15430500" y="978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108155</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14111" y="988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22693</xdr:rowOff>
    </xdr:from>
    <xdr:to>
      <xdr:col>76</xdr:col>
      <xdr:colOff>165100</xdr:colOff>
      <xdr:row>56</xdr:row>
      <xdr:rowOff>124293</xdr:rowOff>
    </xdr:to>
    <xdr:sp macro="" textlink="">
      <xdr:nvSpPr>
        <xdr:cNvPr id="595" name="楕円 594">
          <a:extLst>
            <a:ext uri="{FF2B5EF4-FFF2-40B4-BE49-F238E27FC236}">
              <a16:creationId xmlns:a16="http://schemas.microsoft.com/office/drawing/2014/main" xmlns="" id="{00000000-0008-0000-0700-000053020000}"/>
            </a:ext>
          </a:extLst>
        </xdr:cNvPr>
        <xdr:cNvSpPr/>
      </xdr:nvSpPr>
      <xdr:spPr>
        <a:xfrm>
          <a:off x="14541500" y="96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140820</xdr:rowOff>
    </xdr:from>
    <xdr:ext cx="534377"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4325111" y="93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35151</xdr:rowOff>
    </xdr:from>
    <xdr:to>
      <xdr:col>72</xdr:col>
      <xdr:colOff>38100</xdr:colOff>
      <xdr:row>55</xdr:row>
      <xdr:rowOff>136751</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3652500" y="946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153278</xdr:rowOff>
    </xdr:from>
    <xdr:ext cx="599010"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403795" y="924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17961</xdr:rowOff>
    </xdr:from>
    <xdr:to>
      <xdr:col>67</xdr:col>
      <xdr:colOff>101600</xdr:colOff>
      <xdr:row>57</xdr:row>
      <xdr:rowOff>119561</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2763500" y="97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110688</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2547111" y="988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xmlns=""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xmlns=""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a:extLst>
            <a:ext uri="{FF2B5EF4-FFF2-40B4-BE49-F238E27FC236}">
              <a16:creationId xmlns:a16="http://schemas.microsoft.com/office/drawing/2014/main" xmlns="" id="{00000000-0008-0000-0700-00006F020000}"/>
            </a:ext>
          </a:extLst>
        </xdr:cNvPr>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a:extLst>
            <a:ext uri="{FF2B5EF4-FFF2-40B4-BE49-F238E27FC236}">
              <a16:creationId xmlns:a16="http://schemas.microsoft.com/office/drawing/2014/main" xmlns="" id="{00000000-0008-0000-0700-000071020000}"/>
            </a:ext>
          </a:extLst>
        </xdr:cNvPr>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133964</xdr:rowOff>
    </xdr:from>
    <xdr:to>
      <xdr:col>85</xdr:col>
      <xdr:colOff>127000</xdr:colOff>
      <xdr:row>78</xdr:row>
      <xdr:rowOff>134573</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a:off x="15481300" y="13507064"/>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8" name="災害復旧費平均値テキスト">
          <a:extLst>
            <a:ext uri="{FF2B5EF4-FFF2-40B4-BE49-F238E27FC236}">
              <a16:creationId xmlns:a16="http://schemas.microsoft.com/office/drawing/2014/main" xmlns="" id="{00000000-0008-0000-0700-000074020000}"/>
            </a:ext>
          </a:extLst>
        </xdr:cNvPr>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121805</xdr:rowOff>
    </xdr:from>
    <xdr:to>
      <xdr:col>81</xdr:col>
      <xdr:colOff>50800</xdr:colOff>
      <xdr:row>78</xdr:row>
      <xdr:rowOff>133964</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4592300" y="13494905"/>
          <a:ext cx="889000" cy="1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a:extLst>
            <a:ext uri="{FF2B5EF4-FFF2-40B4-BE49-F238E27FC236}">
              <a16:creationId xmlns:a16="http://schemas.microsoft.com/office/drawing/2014/main" xmlns="" id="{00000000-0008-0000-0700-000077020000}"/>
            </a:ext>
          </a:extLst>
        </xdr:cNvPr>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80429</xdr:rowOff>
    </xdr:from>
    <xdr:to>
      <xdr:col>76</xdr:col>
      <xdr:colOff>114300</xdr:colOff>
      <xdr:row>78</xdr:row>
      <xdr:rowOff>121805</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3703300" y="13453529"/>
          <a:ext cx="8890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48025</xdr:rowOff>
    </xdr:from>
    <xdr:to>
      <xdr:col>71</xdr:col>
      <xdr:colOff>177800</xdr:colOff>
      <xdr:row>78</xdr:row>
      <xdr:rowOff>80429</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2814300" y="13421125"/>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166974</xdr:rowOff>
    </xdr:from>
    <xdr:ext cx="469744"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3468428"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168208</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579428"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83773</xdr:rowOff>
    </xdr:from>
    <xdr:to>
      <xdr:col>85</xdr:col>
      <xdr:colOff>177800</xdr:colOff>
      <xdr:row>79</xdr:row>
      <xdr:rowOff>13923</xdr:rowOff>
    </xdr:to>
    <xdr:sp macro="" textlink="">
      <xdr:nvSpPr>
        <xdr:cNvPr id="646" name="楕円 645">
          <a:extLst>
            <a:ext uri="{FF2B5EF4-FFF2-40B4-BE49-F238E27FC236}">
              <a16:creationId xmlns:a16="http://schemas.microsoft.com/office/drawing/2014/main" xmlns="" id="{00000000-0008-0000-0700-000086020000}"/>
            </a:ext>
          </a:extLst>
        </xdr:cNvPr>
        <xdr:cNvSpPr/>
      </xdr:nvSpPr>
      <xdr:spPr>
        <a:xfrm>
          <a:off x="16268700" y="1345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45082</xdr:rowOff>
    </xdr:from>
    <xdr:ext cx="469744" cy="259045"/>
    <xdr:sp macro="" textlink="">
      <xdr:nvSpPr>
        <xdr:cNvPr id="647" name="災害復旧費該当値テキスト">
          <a:extLst>
            <a:ext uri="{FF2B5EF4-FFF2-40B4-BE49-F238E27FC236}">
              <a16:creationId xmlns:a16="http://schemas.microsoft.com/office/drawing/2014/main" xmlns="" id="{00000000-0008-0000-0700-000087020000}"/>
            </a:ext>
          </a:extLst>
        </xdr:cNvPr>
        <xdr:cNvSpPr txBox="1"/>
      </xdr:nvSpPr>
      <xdr:spPr>
        <a:xfrm>
          <a:off x="16370300" y="1341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83164</xdr:rowOff>
    </xdr:from>
    <xdr:to>
      <xdr:col>81</xdr:col>
      <xdr:colOff>101600</xdr:colOff>
      <xdr:row>79</xdr:row>
      <xdr:rowOff>13314</xdr:rowOff>
    </xdr:to>
    <xdr:sp macro="" textlink="">
      <xdr:nvSpPr>
        <xdr:cNvPr id="648" name="楕円 647">
          <a:extLst>
            <a:ext uri="{FF2B5EF4-FFF2-40B4-BE49-F238E27FC236}">
              <a16:creationId xmlns:a16="http://schemas.microsoft.com/office/drawing/2014/main" xmlns="" id="{00000000-0008-0000-0700-000088020000}"/>
            </a:ext>
          </a:extLst>
        </xdr:cNvPr>
        <xdr:cNvSpPr/>
      </xdr:nvSpPr>
      <xdr:spPr>
        <a:xfrm>
          <a:off x="15430500" y="1345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4441</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46428" y="1354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71005</xdr:rowOff>
    </xdr:from>
    <xdr:to>
      <xdr:col>76</xdr:col>
      <xdr:colOff>165100</xdr:colOff>
      <xdr:row>79</xdr:row>
      <xdr:rowOff>1155</xdr:rowOff>
    </xdr:to>
    <xdr:sp macro="" textlink="">
      <xdr:nvSpPr>
        <xdr:cNvPr id="650" name="楕円 649">
          <a:extLst>
            <a:ext uri="{FF2B5EF4-FFF2-40B4-BE49-F238E27FC236}">
              <a16:creationId xmlns:a16="http://schemas.microsoft.com/office/drawing/2014/main" xmlns="" id="{00000000-0008-0000-0700-00008A020000}"/>
            </a:ext>
          </a:extLst>
        </xdr:cNvPr>
        <xdr:cNvSpPr/>
      </xdr:nvSpPr>
      <xdr:spPr>
        <a:xfrm>
          <a:off x="14541500" y="1344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163732</xdr:rowOff>
    </xdr:from>
    <xdr:ext cx="469744"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4357428" y="1353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29629</xdr:rowOff>
    </xdr:from>
    <xdr:to>
      <xdr:col>72</xdr:col>
      <xdr:colOff>38100</xdr:colOff>
      <xdr:row>78</xdr:row>
      <xdr:rowOff>131229</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3652500" y="1340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147756</xdr:rowOff>
    </xdr:from>
    <xdr:ext cx="534377"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436111" y="1317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168675</xdr:rowOff>
    </xdr:from>
    <xdr:to>
      <xdr:col>67</xdr:col>
      <xdr:colOff>101600</xdr:colOff>
      <xdr:row>78</xdr:row>
      <xdr:rowOff>98825</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2763500" y="133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115352</xdr:rowOff>
    </xdr:from>
    <xdr:ext cx="534377"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2547111" y="1314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xmlns="" id="{00000000-0008-0000-07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xmlns="" id="{00000000-0008-0000-07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a16="http://schemas.microsoft.com/office/drawing/2014/main" xmlns=""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a:extLst>
            <a:ext uri="{FF2B5EF4-FFF2-40B4-BE49-F238E27FC236}">
              <a16:creationId xmlns:a16="http://schemas.microsoft.com/office/drawing/2014/main" xmlns="" id="{00000000-0008-0000-0700-0000A6020000}"/>
            </a:ext>
          </a:extLst>
        </xdr:cNvPr>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a:extLst>
            <a:ext uri="{FF2B5EF4-FFF2-40B4-BE49-F238E27FC236}">
              <a16:creationId xmlns:a16="http://schemas.microsoft.com/office/drawing/2014/main" xmlns="" id="{00000000-0008-0000-0700-0000A8020000}"/>
            </a:ext>
          </a:extLst>
        </xdr:cNvPr>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53673</xdr:rowOff>
    </xdr:from>
    <xdr:to>
      <xdr:col>85</xdr:col>
      <xdr:colOff>127000</xdr:colOff>
      <xdr:row>97</xdr:row>
      <xdr:rowOff>80150</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flipV="1">
          <a:off x="15481300" y="16684323"/>
          <a:ext cx="8382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139693</xdr:rowOff>
    </xdr:from>
    <xdr:ext cx="534377" cy="259045"/>
    <xdr:sp macro="" textlink="">
      <xdr:nvSpPr>
        <xdr:cNvPr id="683" name="公債費平均値テキスト">
          <a:extLst>
            <a:ext uri="{FF2B5EF4-FFF2-40B4-BE49-F238E27FC236}">
              <a16:creationId xmlns:a16="http://schemas.microsoft.com/office/drawing/2014/main" xmlns="" id="{00000000-0008-0000-0700-0000AB020000}"/>
            </a:ext>
          </a:extLst>
        </xdr:cNvPr>
        <xdr:cNvSpPr txBox="1"/>
      </xdr:nvSpPr>
      <xdr:spPr>
        <a:xfrm>
          <a:off x="16370300" y="16427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a:extLst>
            <a:ext uri="{FF2B5EF4-FFF2-40B4-BE49-F238E27FC236}">
              <a16:creationId xmlns:a16="http://schemas.microsoft.com/office/drawing/2014/main" xmlns="" id="{00000000-0008-0000-0700-0000AC020000}"/>
            </a:ext>
          </a:extLst>
        </xdr:cNvPr>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80150</xdr:rowOff>
    </xdr:from>
    <xdr:to>
      <xdr:col>81</xdr:col>
      <xdr:colOff>50800</xdr:colOff>
      <xdr:row>97</xdr:row>
      <xdr:rowOff>82280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flipV="1">
          <a:off x="14592300" y="16710800"/>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a:extLst>
            <a:ext uri="{FF2B5EF4-FFF2-40B4-BE49-F238E27FC236}">
              <a16:creationId xmlns:a16="http://schemas.microsoft.com/office/drawing/2014/main" xmlns="" id="{00000000-0008-0000-0700-0000AE020000}"/>
            </a:ext>
          </a:extLst>
        </xdr:cNvPr>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58131</xdr:rowOff>
    </xdr:from>
    <xdr:ext cx="534377"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5214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75212</xdr:rowOff>
    </xdr:from>
    <xdr:to>
      <xdr:col>76</xdr:col>
      <xdr:colOff>114300</xdr:colOff>
      <xdr:row>97</xdr:row>
      <xdr:rowOff>82280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3703300" y="16705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a:extLst>
            <a:ext uri="{FF2B5EF4-FFF2-40B4-BE49-F238E27FC236}">
              <a16:creationId xmlns:a16="http://schemas.microsoft.com/office/drawing/2014/main" xmlns="" id="{00000000-0008-0000-0700-0000B1020000}"/>
            </a:ext>
          </a:extLst>
        </xdr:cNvPr>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62881</xdr:rowOff>
    </xdr:from>
    <xdr:ext cx="534377"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4325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5406</xdr:rowOff>
    </xdr:from>
    <xdr:to>
      <xdr:col>71</xdr:col>
      <xdr:colOff>177800</xdr:colOff>
      <xdr:row>97</xdr:row>
      <xdr:rowOff>75212</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a:off x="12814300" y="16636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a:extLst>
            <a:ext uri="{FF2B5EF4-FFF2-40B4-BE49-F238E27FC236}">
              <a16:creationId xmlns:a16="http://schemas.microsoft.com/office/drawing/2014/main" xmlns="" id="{00000000-0008-0000-0700-0000B4020000}"/>
            </a:ext>
          </a:extLst>
        </xdr:cNvPr>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65464</xdr:rowOff>
    </xdr:from>
    <xdr:ext cx="534377"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3436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a:extLst>
            <a:ext uri="{FF2B5EF4-FFF2-40B4-BE49-F238E27FC236}">
              <a16:creationId xmlns:a16="http://schemas.microsoft.com/office/drawing/2014/main" xmlns="" id="{00000000-0008-0000-0700-0000B6020000}"/>
            </a:ext>
          </a:extLst>
        </xdr:cNvPr>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48105</xdr:rowOff>
    </xdr:from>
    <xdr:ext cx="534377"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2547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2873</xdr:rowOff>
    </xdr:from>
    <xdr:to>
      <xdr:col>85</xdr:col>
      <xdr:colOff>177800</xdr:colOff>
      <xdr:row>97</xdr:row>
      <xdr:rowOff>104473</xdr:rowOff>
    </xdr:to>
    <xdr:sp macro="" textlink="">
      <xdr:nvSpPr>
        <xdr:cNvPr id="701" name="楕円 700">
          <a:extLst>
            <a:ext uri="{FF2B5EF4-FFF2-40B4-BE49-F238E27FC236}">
              <a16:creationId xmlns:a16="http://schemas.microsoft.com/office/drawing/2014/main" xmlns="" id="{00000000-0008-0000-0700-0000BD020000}"/>
            </a:ext>
          </a:extLst>
        </xdr:cNvPr>
        <xdr:cNvSpPr/>
      </xdr:nvSpPr>
      <xdr:spPr>
        <a:xfrm>
          <a:off x="16268700" y="166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152750</xdr:rowOff>
    </xdr:from>
    <xdr:ext cx="534377" cy="259045"/>
    <xdr:sp macro="" textlink="">
      <xdr:nvSpPr>
        <xdr:cNvPr id="702" name="公債費該当値テキスト">
          <a:extLst>
            <a:ext uri="{FF2B5EF4-FFF2-40B4-BE49-F238E27FC236}">
              <a16:creationId xmlns:a16="http://schemas.microsoft.com/office/drawing/2014/main" xmlns="" id="{00000000-0008-0000-0700-0000BE020000}"/>
            </a:ext>
          </a:extLst>
        </xdr:cNvPr>
        <xdr:cNvSpPr txBox="1"/>
      </xdr:nvSpPr>
      <xdr:spPr>
        <a:xfrm>
          <a:off x="16370300" y="166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29350</xdr:rowOff>
    </xdr:from>
    <xdr:to>
      <xdr:col>81</xdr:col>
      <xdr:colOff>101600</xdr:colOff>
      <xdr:row>97</xdr:row>
      <xdr:rowOff>130950</xdr:rowOff>
    </xdr:to>
    <xdr:sp macro="" textlink="">
      <xdr:nvSpPr>
        <xdr:cNvPr id="703" name="楕円 702">
          <a:extLst>
            <a:ext uri="{FF2B5EF4-FFF2-40B4-BE49-F238E27FC236}">
              <a16:creationId xmlns:a16="http://schemas.microsoft.com/office/drawing/2014/main" xmlns="" id="{00000000-0008-0000-0700-0000BF020000}"/>
            </a:ext>
          </a:extLst>
        </xdr:cNvPr>
        <xdr:cNvSpPr/>
      </xdr:nvSpPr>
      <xdr:spPr>
        <a:xfrm>
          <a:off x="15430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122077</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5214111" y="1675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31480</xdr:rowOff>
    </xdr:from>
    <xdr:to>
      <xdr:col>76</xdr:col>
      <xdr:colOff>165100</xdr:colOff>
      <xdr:row>97</xdr:row>
      <xdr:rowOff>133080</xdr:rowOff>
    </xdr:to>
    <xdr:sp macro="" textlink="">
      <xdr:nvSpPr>
        <xdr:cNvPr id="705" name="楕円 704">
          <a:extLst>
            <a:ext uri="{FF2B5EF4-FFF2-40B4-BE49-F238E27FC236}">
              <a16:creationId xmlns:a16="http://schemas.microsoft.com/office/drawing/2014/main" xmlns="" id="{00000000-0008-0000-0700-0000C1020000}"/>
            </a:ext>
          </a:extLst>
        </xdr:cNvPr>
        <xdr:cNvSpPr/>
      </xdr:nvSpPr>
      <xdr:spPr>
        <a:xfrm>
          <a:off x="14541500" y="1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124207</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4325111" y="167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24412</xdr:rowOff>
    </xdr:from>
    <xdr:to>
      <xdr:col>72</xdr:col>
      <xdr:colOff>38100</xdr:colOff>
      <xdr:row>97</xdr:row>
      <xdr:rowOff>126012</xdr:rowOff>
    </xdr:to>
    <xdr:sp macro="" textlink="">
      <xdr:nvSpPr>
        <xdr:cNvPr id="707" name="楕円 706">
          <a:extLst>
            <a:ext uri="{FF2B5EF4-FFF2-40B4-BE49-F238E27FC236}">
              <a16:creationId xmlns:a16="http://schemas.microsoft.com/office/drawing/2014/main" xmlns="" id="{00000000-0008-0000-0700-0000C3020000}"/>
            </a:ext>
          </a:extLst>
        </xdr:cNvPr>
        <xdr:cNvSpPr/>
      </xdr:nvSpPr>
      <xdr:spPr>
        <a:xfrm>
          <a:off x="13652500" y="1665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117139</xdr:rowOff>
    </xdr:from>
    <xdr:ext cx="534377"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436111" y="1674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126056</xdr:rowOff>
    </xdr:from>
    <xdr:to>
      <xdr:col>67</xdr:col>
      <xdr:colOff>101600</xdr:colOff>
      <xdr:row>97</xdr:row>
      <xdr:rowOff>56206</xdr:rowOff>
    </xdr:to>
    <xdr:sp macro="" textlink="">
      <xdr:nvSpPr>
        <xdr:cNvPr id="709" name="楕円 708">
          <a:extLst>
            <a:ext uri="{FF2B5EF4-FFF2-40B4-BE49-F238E27FC236}">
              <a16:creationId xmlns:a16="http://schemas.microsoft.com/office/drawing/2014/main" xmlns="" id="{00000000-0008-0000-0700-0000C5020000}"/>
            </a:ext>
          </a:extLst>
        </xdr:cNvPr>
        <xdr:cNvSpPr/>
      </xdr:nvSpPr>
      <xdr:spPr>
        <a:xfrm>
          <a:off x="12763500" y="165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47333</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2547111" y="166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xmlns=""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xmlns=""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xmlns=""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xmlns=""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xmlns="" id="{00000000-0008-0000-07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xmlns="" id="{00000000-0008-0000-07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xmlns="" id="{00000000-0008-0000-07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a:extLst>
            <a:ext uri="{FF2B5EF4-FFF2-40B4-BE49-F238E27FC236}">
              <a16:creationId xmlns:a16="http://schemas.microsoft.com/office/drawing/2014/main" xmlns="" id="{00000000-0008-0000-0700-0000D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xmlns="" id="{00000000-0008-0000-07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xmlns=""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a:extLst>
            <a:ext uri="{FF2B5EF4-FFF2-40B4-BE49-F238E27FC236}">
              <a16:creationId xmlns:a16="http://schemas.microsoft.com/office/drawing/2014/main" xmlns="" id="{00000000-0008-0000-07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a:extLst>
            <a:ext uri="{FF2B5EF4-FFF2-40B4-BE49-F238E27FC236}">
              <a16:creationId xmlns:a16="http://schemas.microsoft.com/office/drawing/2014/main" xmlns="" id="{00000000-0008-0000-0700-0000DF020000}"/>
            </a:ext>
          </a:extLst>
        </xdr:cNvPr>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a:extLst>
            <a:ext uri="{FF2B5EF4-FFF2-40B4-BE49-F238E27FC236}">
              <a16:creationId xmlns:a16="http://schemas.microsoft.com/office/drawing/2014/main" xmlns="" id="{00000000-0008-0000-0700-0000E2020000}"/>
            </a:ext>
          </a:extLst>
        </xdr:cNvPr>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a:extLst>
            <a:ext uri="{FF2B5EF4-FFF2-40B4-BE49-F238E27FC236}">
              <a16:creationId xmlns:a16="http://schemas.microsoft.com/office/drawing/2014/main" xmlns="" id="{00000000-0008-0000-0700-0000E3020000}"/>
            </a:ext>
          </a:extLst>
        </xdr:cNvPr>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a:extLst>
            <a:ext uri="{FF2B5EF4-FFF2-40B4-BE49-F238E27FC236}">
              <a16:creationId xmlns:a16="http://schemas.microsoft.com/office/drawing/2014/main" xmlns="" id="{00000000-0008-0000-0700-0000EB020000}"/>
            </a:ext>
          </a:extLst>
        </xdr:cNvPr>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a:extLst>
            <a:ext uri="{FF2B5EF4-FFF2-40B4-BE49-F238E27FC236}">
              <a16:creationId xmlns:a16="http://schemas.microsoft.com/office/drawing/2014/main" xmlns="" id="{00000000-0008-0000-0700-0000ED020000}"/>
            </a:ext>
          </a:extLst>
        </xdr:cNvPr>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xmlns="" id="{00000000-0008-0000-07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a:extLst>
            <a:ext uri="{FF2B5EF4-FFF2-40B4-BE49-F238E27FC236}">
              <a16:creationId xmlns:a16="http://schemas.microsoft.com/office/drawing/2014/main" xmlns="" id="{00000000-0008-0000-0700-0000F5020000}"/>
            </a:ext>
          </a:extLst>
        </xdr:cNvPr>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xmlns="" id="{00000000-0008-0000-07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xmlns="" id="{00000000-0008-0000-07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xmlns="" id="{00000000-0008-0000-07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xmlns="" id="{00000000-0008-0000-07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xmlns=""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xmlns=""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xmlns=""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xmlns=""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xmlns=""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xmlns=""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xmlns=""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xmlns=""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xmlns=""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xmlns=""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xmlns=""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xmlns=""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xmlns=""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xmlns=""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xmlns=""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xmlns=""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xmlns=""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xmlns=""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費の住民一人当たりコストは</a:t>
          </a:r>
          <a:r>
            <a:rPr kumimoji="1" lang="en-US" altLang="ja-JP" sz="1100">
              <a:solidFill>
                <a:schemeClr val="dk1"/>
              </a:solidFill>
              <a:effectLst/>
              <a:latin typeface="+mn-lt"/>
              <a:ea typeface="+mn-ea"/>
              <a:cs typeface="+mn-cs"/>
            </a:rPr>
            <a:t>148,636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前年比増であり</a:t>
          </a:r>
          <a:r>
            <a:rPr kumimoji="1" lang="ja-JP" altLang="ja-JP" sz="1100">
              <a:solidFill>
                <a:schemeClr val="dk1"/>
              </a:solidFill>
              <a:effectLst/>
              <a:latin typeface="+mn-lt"/>
              <a:ea typeface="+mn-ea"/>
              <a:cs typeface="+mn-cs"/>
            </a:rPr>
            <a:t>類似団体平均を上回っている。これは、</a:t>
          </a:r>
          <a:r>
            <a:rPr kumimoji="1" lang="ja-JP" altLang="en-US" sz="1100">
              <a:solidFill>
                <a:schemeClr val="dk1"/>
              </a:solidFill>
              <a:effectLst/>
              <a:latin typeface="+mn-lt"/>
              <a:ea typeface="+mn-ea"/>
              <a:cs typeface="+mn-cs"/>
            </a:rPr>
            <a:t>庁舎改修工事費の減などにより普通建設事業費が減となったが、財政調整基金等への積立の大幅な増により、全体で増となったもの。</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民生費については、</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統合保育所整備が完了したことにより大幅な減となった。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土木</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道路改良事業や橋梁補修事業など普通建設事業費が増となったことや、住宅団地造成に伴う宅地造成事業会計への繰出金の増により、全体で増となった。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56,316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前年比増と</a:t>
          </a:r>
          <a:r>
            <a:rPr kumimoji="1" lang="ja-JP" altLang="ja-JP" sz="1100">
              <a:solidFill>
                <a:schemeClr val="dk1"/>
              </a:solidFill>
              <a:effectLst/>
              <a:latin typeface="+mn-lt"/>
              <a:ea typeface="+mn-ea"/>
              <a:cs typeface="+mn-cs"/>
            </a:rPr>
            <a:t>なっ</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、近年は類似団体平均を下回って推移している。しかし、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a:t>
          </a:r>
          <a:r>
            <a:rPr kumimoji="1" lang="ja-JP" altLang="en-US" sz="1100">
              <a:solidFill>
                <a:schemeClr val="dk1"/>
              </a:solidFill>
              <a:effectLst/>
              <a:latin typeface="+mn-lt"/>
              <a:ea typeface="+mn-ea"/>
              <a:cs typeface="+mn-cs"/>
            </a:rPr>
            <a:t>してきた</a:t>
          </a:r>
          <a:r>
            <a:rPr kumimoji="1" lang="ja-JP" altLang="ja-JP" sz="1100">
              <a:solidFill>
                <a:schemeClr val="dk1"/>
              </a:solidFill>
              <a:effectLst/>
              <a:latin typeface="+mn-lt"/>
              <a:ea typeface="+mn-ea"/>
              <a:cs typeface="+mn-cs"/>
            </a:rPr>
            <a:t>大型事業に</a:t>
          </a:r>
          <a:r>
            <a:rPr kumimoji="1" lang="ja-JP" altLang="en-US" sz="1100">
              <a:solidFill>
                <a:schemeClr val="dk1"/>
              </a:solidFill>
              <a:effectLst/>
              <a:latin typeface="+mn-lt"/>
              <a:ea typeface="+mn-ea"/>
              <a:cs typeface="+mn-cs"/>
            </a:rPr>
            <a:t>係る</a:t>
          </a:r>
          <a:r>
            <a:rPr kumimoji="1" lang="ja-JP" altLang="ja-JP" sz="1100">
              <a:solidFill>
                <a:schemeClr val="dk1"/>
              </a:solidFill>
              <a:effectLst/>
              <a:latin typeface="+mn-lt"/>
              <a:ea typeface="+mn-ea"/>
              <a:cs typeface="+mn-cs"/>
            </a:rPr>
            <a:t>地方債の発行が多額となっており、これらの元金償還開始に伴って</a:t>
          </a:r>
          <a:r>
            <a:rPr kumimoji="1" lang="ja-JP" altLang="en-US" sz="1100">
              <a:solidFill>
                <a:schemeClr val="dk1"/>
              </a:solidFill>
              <a:effectLst/>
              <a:latin typeface="+mn-lt"/>
              <a:ea typeface="+mn-ea"/>
              <a:cs typeface="+mn-cs"/>
            </a:rPr>
            <a:t>今後の更なる</a:t>
          </a:r>
          <a:r>
            <a:rPr kumimoji="1" lang="ja-JP" altLang="ja-JP" sz="1100">
              <a:solidFill>
                <a:schemeClr val="dk1"/>
              </a:solidFill>
              <a:effectLst/>
              <a:latin typeface="+mn-lt"/>
              <a:ea typeface="+mn-ea"/>
              <a:cs typeface="+mn-cs"/>
            </a:rPr>
            <a:t>公債費の伸びが懸念される。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国の地方創生関係交付金</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から新たに過疎対策事業（ソフト分）を活用するなど、有利な財源により事業を実施できていることから、実質収支はある程度の額を確保できている。また、財政調整基金についても過年度と同程度の残高を維持することができている。</a:t>
          </a:r>
          <a:endParaRPr lang="ja-JP" altLang="ja-JP" sz="1400">
            <a:effectLst/>
          </a:endParaRPr>
        </a:p>
        <a:p>
          <a:r>
            <a:rPr kumimoji="1" lang="ja-JP" altLang="ja-JP" sz="1100">
              <a:solidFill>
                <a:schemeClr val="dk1"/>
              </a:solidFill>
              <a:effectLst/>
              <a:latin typeface="+mn-lt"/>
              <a:ea typeface="+mn-ea"/>
              <a:cs typeface="+mn-cs"/>
            </a:rPr>
            <a:t>　しかし、今後は町税や地方交付税をはじめとする一般財源の伸びを期待することが難しい状況にあるため、さらなる歳出抑制に努めていく。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すべての会計において黒字であるため、赤字比率は発生していない。このうち一般会計では、前年度との比較で</a:t>
          </a:r>
          <a:r>
            <a:rPr kumimoji="1" lang="en-US" altLang="ja-JP" sz="1100">
              <a:solidFill>
                <a:schemeClr val="dk1"/>
              </a:solidFill>
              <a:effectLst/>
              <a:latin typeface="+mn-lt"/>
              <a:ea typeface="+mn-ea"/>
              <a:cs typeface="+mn-cs"/>
            </a:rPr>
            <a:t>1.77</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H30</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に比べ地方創生拠点整備交付金や経済対策臨時福祉金給付金の皆減など国庫補助事業の活用が減少したこと等により黒字額が減少となったもの。</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今後とも一般会計及び公営企業や公営事業会計も含めて、健全な財政運営に努めていく。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％で前年比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近年の大規模事業に係る借入の償還開始等により、一般会計元利償還金が大幅に増加したことなどから算定分子も大幅増となり、単年度比率は前年比</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5.2</a:t>
          </a:r>
          <a:r>
            <a:rPr kumimoji="1" lang="ja-JP" altLang="en-US" sz="1100">
              <a:solidFill>
                <a:schemeClr val="dk1"/>
              </a:solidFill>
              <a:effectLst/>
              <a:latin typeface="+mn-lt"/>
              <a:ea typeface="+mn-ea"/>
              <a:cs typeface="+mn-cs"/>
            </a:rPr>
            <a:t>％となった。しかし近年は比較的低率で推移してきたこともあり</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ヵ年平均では微増（</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％ポイント増）となった。今後は更なる公債費の増加が予想される。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公共下水道に対する繰出金の負担が依然として大きく、</a:t>
          </a:r>
          <a:r>
            <a:rPr kumimoji="1" lang="ja-JP" altLang="en-US" sz="1100">
              <a:solidFill>
                <a:schemeClr val="dk1"/>
              </a:solidFill>
              <a:effectLst/>
              <a:latin typeface="+mn-lt"/>
              <a:ea typeface="+mn-ea"/>
              <a:cs typeface="+mn-cs"/>
            </a:rPr>
            <a:t>元</a:t>
          </a:r>
          <a:r>
            <a:rPr kumimoji="1" lang="ja-JP" altLang="ja-JP" sz="1100">
              <a:solidFill>
                <a:schemeClr val="dk1"/>
              </a:solidFill>
              <a:effectLst/>
              <a:latin typeface="+mn-lt"/>
              <a:ea typeface="+mn-ea"/>
              <a:cs typeface="+mn-cs"/>
            </a:rPr>
            <a:t>利償還金の減少も鈍化していくことから、引き続き地方債の発行を抑制していくとともに、過疎対策事業などの有利な地方債の活用等に努めていく。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満期一括償還地方債の借入に係る積立てはない。</a:t>
          </a:r>
          <a:endParaRPr kumimoji="1" lang="en-US" altLang="ja-JP" sz="1100">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29.2</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ポイントの減少となった。これは、</a:t>
          </a:r>
          <a:r>
            <a:rPr kumimoji="1" lang="ja-JP" altLang="en-US" sz="1100">
              <a:solidFill>
                <a:schemeClr val="dk1"/>
              </a:solidFill>
              <a:effectLst/>
              <a:latin typeface="+mn-lt"/>
              <a:ea typeface="+mn-ea"/>
              <a:cs typeface="+mn-cs"/>
            </a:rPr>
            <a:t>公営企業債等繰入見込額が減少したこと</a:t>
          </a:r>
          <a:r>
            <a:rPr kumimoji="1" lang="ja-JP" altLang="ja-JP" sz="1100">
              <a:solidFill>
                <a:schemeClr val="dk1"/>
              </a:solidFill>
              <a:effectLst/>
              <a:latin typeface="+mn-lt"/>
              <a:ea typeface="+mn-ea"/>
              <a:cs typeface="+mn-cs"/>
            </a:rPr>
            <a:t>や充当可能基金の増に伴い、将来負担額が減少したことによるものである。</a:t>
          </a:r>
          <a:endParaRPr lang="ja-JP" altLang="ja-JP" sz="1400">
            <a:effectLst/>
          </a:endParaRPr>
        </a:p>
        <a:p>
          <a:r>
            <a:rPr kumimoji="1" lang="ja-JP" altLang="ja-JP" sz="1100">
              <a:solidFill>
                <a:schemeClr val="dk1"/>
              </a:solidFill>
              <a:effectLst/>
              <a:latin typeface="+mn-lt"/>
              <a:ea typeface="+mn-ea"/>
              <a:cs typeface="+mn-cs"/>
            </a:rPr>
            <a:t>　今後とも地方債発行の抑制による残高の縮減に努めるとともに、厳しい財政状況の中でも可能な限り基金への積立を確保することにより、将来負担比率の改善に引き続き取組んでいく。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基金全体としては、前年比</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百万円の増と同水準の額を維持・確保することができている。これは、</a:t>
          </a:r>
          <a:r>
            <a:rPr kumimoji="1" lang="ja-JP" altLang="en-US" sz="1100">
              <a:solidFill>
                <a:schemeClr val="dk1"/>
              </a:solidFill>
              <a:effectLst/>
              <a:latin typeface="+mn-lt"/>
              <a:ea typeface="+mn-ea"/>
              <a:cs typeface="+mn-cs"/>
            </a:rPr>
            <a:t>財政調整基金への</a:t>
          </a:r>
          <a:r>
            <a:rPr kumimoji="1" lang="ja-JP" altLang="ja-JP" sz="1100">
              <a:solidFill>
                <a:schemeClr val="dk1"/>
              </a:solidFill>
              <a:effectLst/>
              <a:latin typeface="+mn-lt"/>
              <a:ea typeface="+mn-ea"/>
              <a:cs typeface="+mn-cs"/>
            </a:rPr>
            <a:t>積立金の増が影響したものである。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特に、今後懸念されている公共施設の老朽化に伴う大規模改修や更新需要の増大に備え、町有施設整備基金をはじめとする特定目的基金の一層の充実を図っていく必要がある。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・町有施設整備</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：町有施設の建設、大規模な補修等に備えるため。</a:t>
          </a:r>
          <a:endParaRPr lang="ja-JP" altLang="ja-JP" sz="1400">
            <a:effectLst/>
          </a:endParaRPr>
        </a:p>
        <a:p>
          <a:r>
            <a:rPr kumimoji="1" lang="ja-JP" altLang="ja-JP" sz="1100">
              <a:solidFill>
                <a:schemeClr val="dk1"/>
              </a:solidFill>
              <a:effectLst/>
              <a:latin typeface="+mn-lt"/>
              <a:ea typeface="+mn-ea"/>
              <a:cs typeface="+mn-cs"/>
            </a:rPr>
            <a:t>　・ふるさと奨学基金：経済的理由により高等学校及び大学等での修学が困難な者の教育を受ける機会の拡充に資するため。</a:t>
          </a:r>
          <a:endParaRPr lang="ja-JP" altLang="ja-JP" sz="1400">
            <a:effectLst/>
          </a:endParaRPr>
        </a:p>
        <a:p>
          <a:r>
            <a:rPr kumimoji="1" lang="ja-JP" altLang="ja-JP" sz="1100">
              <a:solidFill>
                <a:schemeClr val="dk1"/>
              </a:solidFill>
              <a:effectLst/>
              <a:latin typeface="+mn-lt"/>
              <a:ea typeface="+mn-ea"/>
              <a:cs typeface="+mn-cs"/>
            </a:rPr>
            <a:t>　・起業支援</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：本町における起業を支援し、地域経済の活性化を図るため。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・ふるさとまちづくり寄附金の増による当基金の</a:t>
          </a:r>
          <a:r>
            <a:rPr kumimoji="1" lang="ja-JP" altLang="en-US" sz="1100">
              <a:solidFill>
                <a:schemeClr val="dk1"/>
              </a:solidFill>
              <a:effectLst/>
              <a:latin typeface="+mn-lt"/>
              <a:ea typeface="+mn-ea"/>
              <a:cs typeface="+mn-cs"/>
            </a:rPr>
            <a:t>増</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町有施設の改修事業等の実施による町有施設整備基金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今後においても行政需要の増大が見込まれる町有施設整備やまちづくり関連事業に対する基金の充実に努めていく。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前年に比べ</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の残高となった。これは、統合保育所整備事業などの大規模事業</a:t>
          </a:r>
          <a:r>
            <a:rPr kumimoji="1" lang="ja-JP" altLang="en-US" sz="1100">
              <a:solidFill>
                <a:schemeClr val="dk1"/>
              </a:solidFill>
              <a:effectLst/>
              <a:latin typeface="+mn-lt"/>
              <a:ea typeface="+mn-ea"/>
              <a:cs typeface="+mn-cs"/>
            </a:rPr>
            <a:t>の完了等</a:t>
          </a:r>
          <a:r>
            <a:rPr kumimoji="1" lang="ja-JP" altLang="ja-JP" sz="1100">
              <a:solidFill>
                <a:schemeClr val="dk1"/>
              </a:solidFill>
              <a:effectLst/>
              <a:latin typeface="+mn-lt"/>
              <a:ea typeface="+mn-ea"/>
              <a:cs typeface="+mn-cs"/>
            </a:rPr>
            <a:t>により基金取り崩し額が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、また後年度の事業に係る財源調整を図るため積立額が増加したことに</a:t>
          </a:r>
          <a:r>
            <a:rPr kumimoji="1" lang="ja-JP" altLang="ja-JP" sz="1100">
              <a:solidFill>
                <a:schemeClr val="dk1"/>
              </a:solidFill>
              <a:effectLst/>
              <a:latin typeface="+mn-lt"/>
              <a:ea typeface="+mn-ea"/>
              <a:cs typeface="+mn-cs"/>
            </a:rPr>
            <a:t>伴うものである。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財政調整基金はあくまでも調整財源として捉え、年度末残高としては標準財政規模の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割程度の額を確保できるような運用を心掛けていく。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に整備した防災行政無線に係る起債の償還財源となる県補助金の積み立てによる増加がみられる。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地方債現在高の適正化のためにも、引き続き、当該基金への着実な積み立てにより、後年度の財政負担軽減に配慮していく。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現時点での有形固定資産減価償却率は類似団体より高い水準にあり上昇傾向が続いているなど、他団体と比較して施設の老朽化が進んでいる状況にある。平成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年度に策定した公共施設等総合管理計画に基づき、長寿命化対策に取り組むなど固定資産の適正な維持管理を進めていく。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5543127"/>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654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65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53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554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23512</xdr:rowOff>
    </xdr:from>
    <xdr:ext cx="405111" cy="259045"/>
    <xdr:sp macro="" textlink="">
      <xdr:nvSpPr>
        <xdr:cNvPr id="69" name="有形固定資産減価償却率平均値テキスト"/>
        <xdr:cNvSpPr txBox="1"/>
      </xdr:nvSpPr>
      <xdr:spPr>
        <a:xfrm>
          <a:off x="4813300" y="5938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99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xdr:rowOff>
    </xdr:from>
    <xdr:to>
      <xdr:col>23</xdr:col>
      <xdr:colOff>136525</xdr:colOff>
      <xdr:row>30</xdr:row>
      <xdr:rowOff>101706</xdr:rowOff>
    </xdr:to>
    <xdr:sp macro="" textlink="">
      <xdr:nvSpPr>
        <xdr:cNvPr id="79" name="楕円 78"/>
        <xdr:cNvSpPr/>
      </xdr:nvSpPr>
      <xdr:spPr>
        <a:xfrm>
          <a:off x="4711700" y="59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22983</xdr:rowOff>
    </xdr:from>
    <xdr:ext cx="405111" cy="259045"/>
    <xdr:sp macro="" textlink="">
      <xdr:nvSpPr>
        <xdr:cNvPr id="80" name="有形固定資産減価償却率該当値テキスト"/>
        <xdr:cNvSpPr txBox="1"/>
      </xdr:nvSpPr>
      <xdr:spPr>
        <a:xfrm>
          <a:off x="4813300" y="57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25294</xdr:rowOff>
    </xdr:from>
    <xdr:to>
      <xdr:col>19</xdr:col>
      <xdr:colOff>187325</xdr:colOff>
      <xdr:row>30</xdr:row>
      <xdr:rowOff>126894</xdr:rowOff>
    </xdr:to>
    <xdr:sp macro="" textlink="">
      <xdr:nvSpPr>
        <xdr:cNvPr id="81" name="楕円 80"/>
        <xdr:cNvSpPr/>
      </xdr:nvSpPr>
      <xdr:spPr>
        <a:xfrm>
          <a:off x="4000500" y="59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50906</xdr:rowOff>
    </xdr:from>
    <xdr:to>
      <xdr:col>23</xdr:col>
      <xdr:colOff>85725</xdr:colOff>
      <xdr:row>30</xdr:row>
      <xdr:rowOff>76094</xdr:rowOff>
    </xdr:to>
    <xdr:cxnSp macro="">
      <xdr:nvCxnSpPr>
        <xdr:cNvPr id="82" name="直線コネクタ 81"/>
        <xdr:cNvCxnSpPr/>
      </xdr:nvCxnSpPr>
      <xdr:spPr>
        <a:xfrm flipV="1">
          <a:off x="4051300" y="5965931"/>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37888</xdr:rowOff>
    </xdr:from>
    <xdr:to>
      <xdr:col>15</xdr:col>
      <xdr:colOff>187325</xdr:colOff>
      <xdr:row>30</xdr:row>
      <xdr:rowOff>139488</xdr:rowOff>
    </xdr:to>
    <xdr:sp macro="" textlink="">
      <xdr:nvSpPr>
        <xdr:cNvPr id="83" name="楕円 82"/>
        <xdr:cNvSpPr/>
      </xdr:nvSpPr>
      <xdr:spPr>
        <a:xfrm>
          <a:off x="3238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76094</xdr:rowOff>
    </xdr:from>
    <xdr:to>
      <xdr:col>19</xdr:col>
      <xdr:colOff>136525</xdr:colOff>
      <xdr:row>30</xdr:row>
      <xdr:rowOff>88688</xdr:rowOff>
    </xdr:to>
    <xdr:cxnSp macro="">
      <xdr:nvCxnSpPr>
        <xdr:cNvPr id="84" name="直線コネクタ 83"/>
        <xdr:cNvCxnSpPr/>
      </xdr:nvCxnSpPr>
      <xdr:spPr>
        <a:xfrm flipV="1">
          <a:off x="3289300" y="5991119"/>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4144</xdr:rowOff>
    </xdr:from>
    <xdr:ext cx="405111" cy="259045"/>
    <xdr:sp macro="" textlink="">
      <xdr:nvSpPr>
        <xdr:cNvPr id="85" name="n_1aveValue有形固定資産減価償却率"/>
        <xdr:cNvSpPr txBox="1"/>
      </xdr:nvSpPr>
      <xdr:spPr>
        <a:xfrm>
          <a:off x="3836044" y="609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13140</xdr:rowOff>
    </xdr:from>
    <xdr:ext cx="405111" cy="259045"/>
    <xdr:sp macro="" textlink="">
      <xdr:nvSpPr>
        <xdr:cNvPr id="86" name="n_2aveValue有形固定資産減価償却率"/>
        <xdr:cNvSpPr txBox="1"/>
      </xdr:nvSpPr>
      <xdr:spPr>
        <a:xfrm>
          <a:off x="30867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7" name="n_3aveValue有形固定資産減価償却率"/>
        <xdr:cNvSpPr txBox="1"/>
      </xdr:nvSpPr>
      <xdr:spPr>
        <a:xfrm>
          <a:off x="2324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143421</xdr:rowOff>
    </xdr:from>
    <xdr:ext cx="405111" cy="259045"/>
    <xdr:sp macro="" textlink="">
      <xdr:nvSpPr>
        <xdr:cNvPr id="88" name="n_1mainValue有形固定資産減価償却率"/>
        <xdr:cNvSpPr txBox="1"/>
      </xdr:nvSpPr>
      <xdr:spPr>
        <a:xfrm>
          <a:off x="3836044" y="571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156015</xdr:rowOff>
    </xdr:from>
    <xdr:ext cx="405111" cy="259045"/>
    <xdr:sp macro="" textlink="">
      <xdr:nvSpPr>
        <xdr:cNvPr id="89" name="n_2mainValue有形固定資産減価償却率"/>
        <xdr:cNvSpPr txBox="1"/>
      </xdr:nvSpPr>
      <xdr:spPr>
        <a:xfrm>
          <a:off x="3086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類似団体と比較して高い水準にあるが、地方債の発行抑制や事務事業の見直し等適正に管理し、財政健全化に努めていく。</a:t>
          </a: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6" name="テキスト ボックス 105"/>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2" name="テキスト ボックス 11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4" name="テキスト ボックス 113"/>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6" name="テキスト ボックス 115"/>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18" name="直線コネクタ 117"/>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9"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0" name="直線コネクタ 119"/>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1"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2" name="直線コネクタ 121"/>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3" name="債務償還比率平均値テキスト"/>
        <xdr:cNvSpPr txBox="1"/>
      </xdr:nvSpPr>
      <xdr:spPr>
        <a:xfrm>
          <a:off x="14846300" y="6124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4" name="フローチャート: 判断 123"/>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5" name="フローチャート: 判断 124"/>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82988</xdr:rowOff>
    </xdr:from>
    <xdr:to>
      <xdr:col>76</xdr:col>
      <xdr:colOff>73025</xdr:colOff>
      <xdr:row>31</xdr:row>
      <xdr:rowOff>13138</xdr:rowOff>
    </xdr:to>
    <xdr:sp macro="" textlink="">
      <xdr:nvSpPr>
        <xdr:cNvPr id="131" name="楕円 130"/>
        <xdr:cNvSpPr/>
      </xdr:nvSpPr>
      <xdr:spPr>
        <a:xfrm>
          <a:off x="14744700" y="599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105865</xdr:rowOff>
    </xdr:from>
    <xdr:ext cx="469744" cy="259045"/>
    <xdr:sp macro="" textlink="">
      <xdr:nvSpPr>
        <xdr:cNvPr id="132" name="債務償還比率該当値テキスト"/>
        <xdr:cNvSpPr txBox="1"/>
      </xdr:nvSpPr>
      <xdr:spPr>
        <a:xfrm>
          <a:off x="14846300" y="584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86706</xdr:rowOff>
    </xdr:from>
    <xdr:to>
      <xdr:col>72</xdr:col>
      <xdr:colOff>123825</xdr:colOff>
      <xdr:row>31</xdr:row>
      <xdr:rowOff>16856</xdr:rowOff>
    </xdr:to>
    <xdr:sp macro="" textlink="">
      <xdr:nvSpPr>
        <xdr:cNvPr id="133" name="楕円 132"/>
        <xdr:cNvSpPr/>
      </xdr:nvSpPr>
      <xdr:spPr>
        <a:xfrm>
          <a:off x="14033500" y="600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133788</xdr:rowOff>
    </xdr:from>
    <xdr:to>
      <xdr:col>76</xdr:col>
      <xdr:colOff>22225</xdr:colOff>
      <xdr:row>30</xdr:row>
      <xdr:rowOff>137506</xdr:rowOff>
    </xdr:to>
    <xdr:cxnSp macro="">
      <xdr:nvCxnSpPr>
        <xdr:cNvPr id="134" name="直線コネクタ 133"/>
        <xdr:cNvCxnSpPr/>
      </xdr:nvCxnSpPr>
      <xdr:spPr>
        <a:xfrm flipV="1">
          <a:off x="14084300" y="6048813"/>
          <a:ext cx="7112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5" name="n_1aveValue債務償還比率"/>
        <xdr:cNvSpPr txBox="1"/>
      </xdr:nvSpPr>
      <xdr:spPr>
        <a:xfrm>
          <a:off x="138367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33383</xdr:rowOff>
    </xdr:from>
    <xdr:ext cx="469744" cy="259045"/>
    <xdr:sp macro="" textlink="">
      <xdr:nvSpPr>
        <xdr:cNvPr id="136" name="n_1mainValue債務償還比率"/>
        <xdr:cNvSpPr txBox="1"/>
      </xdr:nvSpPr>
      <xdr:spPr>
        <a:xfrm>
          <a:off x="13836727" y="577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7" name="正方形/長方形 13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8" name="正方形/長方形 13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9" name="テキスト ボックス 13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0" name="テキスト ボックス 13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1" name="テキスト ボックス 14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2" name="テキスト ボックス 14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25417</xdr:rowOff>
    </xdr:from>
    <xdr:ext cx="405111" cy="259045"/>
    <xdr:sp macro="" textlink="">
      <xdr:nvSpPr>
        <xdr:cNvPr id="61" name="【道路】&#10;有形固定資産減価償却率平均値テキスト"/>
        <xdr:cNvSpPr txBox="1"/>
      </xdr:nvSpPr>
      <xdr:spPr>
        <a:xfrm>
          <a:off x="4673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31115</xdr:rowOff>
    </xdr:from>
    <xdr:to>
      <xdr:col>24</xdr:col>
      <xdr:colOff>114300</xdr:colOff>
      <xdr:row>37</xdr:row>
      <xdr:rowOff>132715</xdr:rowOff>
    </xdr:to>
    <xdr:sp macro="" textlink="">
      <xdr:nvSpPr>
        <xdr:cNvPr id="71" name="楕円 70"/>
        <xdr:cNvSpPr/>
      </xdr:nvSpPr>
      <xdr:spPr>
        <a:xfrm>
          <a:off x="45847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9542</xdr:rowOff>
    </xdr:from>
    <xdr:ext cx="405111" cy="259045"/>
    <xdr:sp macro="" textlink="">
      <xdr:nvSpPr>
        <xdr:cNvPr id="72" name="【道路】&#10;有形固定資産減価償却率該当値テキスト"/>
        <xdr:cNvSpPr txBox="1"/>
      </xdr:nvSpPr>
      <xdr:spPr>
        <a:xfrm>
          <a:off x="4673600"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73025</xdr:rowOff>
    </xdr:from>
    <xdr:to>
      <xdr:col>20</xdr:col>
      <xdr:colOff>38100</xdr:colOff>
      <xdr:row>38</xdr:row>
      <xdr:rowOff>3175</xdr:rowOff>
    </xdr:to>
    <xdr:sp macro="" textlink="">
      <xdr:nvSpPr>
        <xdr:cNvPr id="73" name="楕円 72"/>
        <xdr:cNvSpPr/>
      </xdr:nvSpPr>
      <xdr:spPr>
        <a:xfrm>
          <a:off x="3746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81915</xdr:rowOff>
    </xdr:from>
    <xdr:to>
      <xdr:col>24</xdr:col>
      <xdr:colOff>63500</xdr:colOff>
      <xdr:row>37</xdr:row>
      <xdr:rowOff>123825</xdr:rowOff>
    </xdr:to>
    <xdr:cxnSp macro="">
      <xdr:nvCxnSpPr>
        <xdr:cNvPr id="74" name="直線コネクタ 73"/>
        <xdr:cNvCxnSpPr/>
      </xdr:nvCxnSpPr>
      <xdr:spPr>
        <a:xfrm flipV="1">
          <a:off x="3797300" y="642556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5" name="楕円 74"/>
        <xdr:cNvSpPr/>
      </xdr:nvSpPr>
      <xdr:spPr>
        <a:xfrm>
          <a:off x="2857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123825</xdr:rowOff>
    </xdr:from>
    <xdr:to>
      <xdr:col>19</xdr:col>
      <xdr:colOff>177800</xdr:colOff>
      <xdr:row>37</xdr:row>
      <xdr:rowOff>150495</xdr:rowOff>
    </xdr:to>
    <xdr:cxnSp macro="">
      <xdr:nvCxnSpPr>
        <xdr:cNvPr id="76" name="直線コネクタ 75"/>
        <xdr:cNvCxnSpPr/>
      </xdr:nvCxnSpPr>
      <xdr:spPr>
        <a:xfrm flipV="1">
          <a:off x="2908300" y="64674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7" name="n_1aveValue【道路】&#10;有形固定資産減価償却率"/>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78" name="n_2ave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79"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165752</xdr:rowOff>
    </xdr:from>
    <xdr:ext cx="405111" cy="259045"/>
    <xdr:sp macro="" textlink="">
      <xdr:nvSpPr>
        <xdr:cNvPr id="80" name="n_1mainValue【道路】&#10;有形固定資産減価償却率"/>
        <xdr:cNvSpPr txBox="1"/>
      </xdr:nvSpPr>
      <xdr:spPr>
        <a:xfrm>
          <a:off x="35820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20972</xdr:rowOff>
    </xdr:from>
    <xdr:ext cx="405111" cy="259045"/>
    <xdr:sp macro="" textlink="">
      <xdr:nvSpPr>
        <xdr:cNvPr id="81" name="n_2mainValue【道路】&#10;有形固定資産減価償却率"/>
        <xdr:cNvSpPr txBox="1"/>
      </xdr:nvSpPr>
      <xdr:spPr>
        <a:xfrm>
          <a:off x="2705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5" name="テキスト ボックス 94"/>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97" name="テキスト ボックス 96"/>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99" name="テキスト ボックス 98"/>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1" name="テキスト ボックス 100"/>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3" name="テキスト ボックス 102"/>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5" name="直線コネクタ 104"/>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6"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07" name="直線コネクタ 106"/>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08"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09" name="直線コネクタ 108"/>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0" name="【道路】&#10;一人当たり延長平均値テキスト"/>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1" name="フローチャート: 判断 110"/>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2" name="フローチャート: 判断 111"/>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3" name="フローチャート: 判断 112"/>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4" name="フローチャート: 判断 113"/>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153889</xdr:rowOff>
    </xdr:from>
    <xdr:to>
      <xdr:col>55</xdr:col>
      <xdr:colOff>50800</xdr:colOff>
      <xdr:row>42</xdr:row>
      <xdr:rowOff>84039</xdr:rowOff>
    </xdr:to>
    <xdr:sp macro="" textlink="">
      <xdr:nvSpPr>
        <xdr:cNvPr id="120" name="楕円 119"/>
        <xdr:cNvSpPr/>
      </xdr:nvSpPr>
      <xdr:spPr>
        <a:xfrm>
          <a:off x="10426700" y="718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1" name="【道路】&#10;一人当たり延長該当値テキスト"/>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153990</xdr:rowOff>
    </xdr:from>
    <xdr:to>
      <xdr:col>50</xdr:col>
      <xdr:colOff>165100</xdr:colOff>
      <xdr:row>42</xdr:row>
      <xdr:rowOff>84140</xdr:rowOff>
    </xdr:to>
    <xdr:sp macro="" textlink="">
      <xdr:nvSpPr>
        <xdr:cNvPr id="122" name="楕円 121"/>
        <xdr:cNvSpPr/>
      </xdr:nvSpPr>
      <xdr:spPr>
        <a:xfrm>
          <a:off x="9588500" y="718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33239</xdr:rowOff>
    </xdr:from>
    <xdr:to>
      <xdr:col>55</xdr:col>
      <xdr:colOff>0</xdr:colOff>
      <xdr:row>42</xdr:row>
      <xdr:rowOff>33340</xdr:rowOff>
    </xdr:to>
    <xdr:cxnSp macro="">
      <xdr:nvCxnSpPr>
        <xdr:cNvPr id="123" name="直線コネクタ 122"/>
        <xdr:cNvCxnSpPr/>
      </xdr:nvCxnSpPr>
      <xdr:spPr>
        <a:xfrm flipV="1">
          <a:off x="9639300" y="7234139"/>
          <a:ext cx="8382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154100</xdr:rowOff>
    </xdr:from>
    <xdr:to>
      <xdr:col>46</xdr:col>
      <xdr:colOff>38100</xdr:colOff>
      <xdr:row>42</xdr:row>
      <xdr:rowOff>84250</xdr:rowOff>
    </xdr:to>
    <xdr:sp macro="" textlink="">
      <xdr:nvSpPr>
        <xdr:cNvPr id="124" name="楕円 123"/>
        <xdr:cNvSpPr/>
      </xdr:nvSpPr>
      <xdr:spPr>
        <a:xfrm>
          <a:off x="8699500" y="718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33340</xdr:rowOff>
    </xdr:from>
    <xdr:to>
      <xdr:col>50</xdr:col>
      <xdr:colOff>114300</xdr:colOff>
      <xdr:row>42</xdr:row>
      <xdr:rowOff>33450</xdr:rowOff>
    </xdr:to>
    <xdr:cxnSp macro="">
      <xdr:nvCxnSpPr>
        <xdr:cNvPr id="125" name="直線コネクタ 124"/>
        <xdr:cNvCxnSpPr/>
      </xdr:nvCxnSpPr>
      <xdr:spPr>
        <a:xfrm flipV="1">
          <a:off x="8750300" y="7234240"/>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26"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99382</xdr:rowOff>
    </xdr:from>
    <xdr:ext cx="534377" cy="259045"/>
    <xdr:sp macro="" textlink="">
      <xdr:nvSpPr>
        <xdr:cNvPr id="127" name="n_2aveValue【道路】&#10;一人当たり延長"/>
        <xdr:cNvSpPr txBox="1"/>
      </xdr:nvSpPr>
      <xdr:spPr>
        <a:xfrm>
          <a:off x="8483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99743</xdr:rowOff>
    </xdr:from>
    <xdr:ext cx="534377" cy="259045"/>
    <xdr:sp macro="" textlink="">
      <xdr:nvSpPr>
        <xdr:cNvPr id="128" name="n_3aveValue【道路】&#10;一人当たり延長"/>
        <xdr:cNvSpPr txBox="1"/>
      </xdr:nvSpPr>
      <xdr:spPr>
        <a:xfrm>
          <a:off x="7594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75267</xdr:rowOff>
    </xdr:from>
    <xdr:ext cx="534377" cy="259045"/>
    <xdr:sp macro="" textlink="">
      <xdr:nvSpPr>
        <xdr:cNvPr id="129" name="n_1mainValue【道路】&#10;一人当たり延長"/>
        <xdr:cNvSpPr txBox="1"/>
      </xdr:nvSpPr>
      <xdr:spPr>
        <a:xfrm>
          <a:off x="9359411" y="727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75377</xdr:rowOff>
    </xdr:from>
    <xdr:ext cx="534377" cy="259045"/>
    <xdr:sp macro="" textlink="">
      <xdr:nvSpPr>
        <xdr:cNvPr id="130" name="n_2mainValue【道路】&#10;一人当たり延長"/>
        <xdr:cNvSpPr txBox="1"/>
      </xdr:nvSpPr>
      <xdr:spPr>
        <a:xfrm>
          <a:off x="8483111" y="727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2" name="テキスト ボックス 14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2" name="テキスト ボックス 15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56" name="直線コネクタ 155"/>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57"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8" name="直線コネクタ 157"/>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59"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0" name="直線コネクタ 159"/>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115768</xdr:rowOff>
    </xdr:from>
    <xdr:ext cx="405111" cy="259045"/>
    <xdr:sp macro="" textlink="">
      <xdr:nvSpPr>
        <xdr:cNvPr id="161" name="【橋りょう・トンネル】&#10;有形固定資産減価償却率平均値テキスト"/>
        <xdr:cNvSpPr txBox="1"/>
      </xdr:nvSpPr>
      <xdr:spPr>
        <a:xfrm>
          <a:off x="4673600" y="988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2" name="フローチャート: 判断 161"/>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3" name="フローチャート: 判断 162"/>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64" name="フローチャート: 判断 163"/>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65" name="フローチャート: 判断 164"/>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151674</xdr:rowOff>
    </xdr:from>
    <xdr:to>
      <xdr:col>24</xdr:col>
      <xdr:colOff>114300</xdr:colOff>
      <xdr:row>59</xdr:row>
      <xdr:rowOff>81824</xdr:rowOff>
    </xdr:to>
    <xdr:sp macro="" textlink="">
      <xdr:nvSpPr>
        <xdr:cNvPr id="171" name="楕円 170"/>
        <xdr:cNvSpPr/>
      </xdr:nvSpPr>
      <xdr:spPr>
        <a:xfrm>
          <a:off x="45847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130101</xdr:rowOff>
    </xdr:from>
    <xdr:ext cx="405111" cy="259045"/>
    <xdr:sp macro="" textlink="">
      <xdr:nvSpPr>
        <xdr:cNvPr id="172" name="【橋りょう・トンネル】&#10;有形固定資産減価償却率該当値テキスト"/>
        <xdr:cNvSpPr txBox="1"/>
      </xdr:nvSpPr>
      <xdr:spPr>
        <a:xfrm>
          <a:off x="4673600"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7983</xdr:rowOff>
    </xdr:from>
    <xdr:to>
      <xdr:col>20</xdr:col>
      <xdr:colOff>38100</xdr:colOff>
      <xdr:row>59</xdr:row>
      <xdr:rowOff>109583</xdr:rowOff>
    </xdr:to>
    <xdr:sp macro="" textlink="">
      <xdr:nvSpPr>
        <xdr:cNvPr id="173" name="楕円 172"/>
        <xdr:cNvSpPr/>
      </xdr:nvSpPr>
      <xdr:spPr>
        <a:xfrm>
          <a:off x="3746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31024</xdr:rowOff>
    </xdr:from>
    <xdr:to>
      <xdr:col>24</xdr:col>
      <xdr:colOff>63500</xdr:colOff>
      <xdr:row>59</xdr:row>
      <xdr:rowOff>58783</xdr:rowOff>
    </xdr:to>
    <xdr:cxnSp macro="">
      <xdr:nvCxnSpPr>
        <xdr:cNvPr id="174" name="直線コネクタ 173"/>
        <xdr:cNvCxnSpPr/>
      </xdr:nvCxnSpPr>
      <xdr:spPr>
        <a:xfrm flipV="1">
          <a:off x="3797300" y="1014657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34109</xdr:rowOff>
    </xdr:from>
    <xdr:to>
      <xdr:col>15</xdr:col>
      <xdr:colOff>101600</xdr:colOff>
      <xdr:row>59</xdr:row>
      <xdr:rowOff>135709</xdr:rowOff>
    </xdr:to>
    <xdr:sp macro="" textlink="">
      <xdr:nvSpPr>
        <xdr:cNvPr id="175" name="楕円 174"/>
        <xdr:cNvSpPr/>
      </xdr:nvSpPr>
      <xdr:spPr>
        <a:xfrm>
          <a:off x="2857500" y="101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58783</xdr:rowOff>
    </xdr:from>
    <xdr:to>
      <xdr:col>19</xdr:col>
      <xdr:colOff>177800</xdr:colOff>
      <xdr:row>59</xdr:row>
      <xdr:rowOff>84909</xdr:rowOff>
    </xdr:to>
    <xdr:cxnSp macro="">
      <xdr:nvCxnSpPr>
        <xdr:cNvPr id="176" name="直線コネクタ 175"/>
        <xdr:cNvCxnSpPr/>
      </xdr:nvCxnSpPr>
      <xdr:spPr>
        <a:xfrm flipV="1">
          <a:off x="2908300" y="1017433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104883</xdr:rowOff>
    </xdr:from>
    <xdr:ext cx="405111" cy="259045"/>
    <xdr:sp macro="" textlink="">
      <xdr:nvSpPr>
        <xdr:cNvPr id="177" name="n_1aveValue【橋りょう・トンネル】&#10;有形固定資産減価償却率"/>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78"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79" name="n_3aveValue【橋りょう・トンネル】&#10;有形固定資産減価償却率"/>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100710</xdr:rowOff>
    </xdr:from>
    <xdr:ext cx="405111" cy="259045"/>
    <xdr:sp macro="" textlink="">
      <xdr:nvSpPr>
        <xdr:cNvPr id="180" name="n_1mainValue【橋りょう・トンネル】&#10;有形固定資産減価償却率"/>
        <xdr:cNvSpPr txBox="1"/>
      </xdr:nvSpPr>
      <xdr:spPr>
        <a:xfrm>
          <a:off x="3582044" y="102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126836</xdr:rowOff>
    </xdr:from>
    <xdr:ext cx="405111" cy="259045"/>
    <xdr:sp macro="" textlink="">
      <xdr:nvSpPr>
        <xdr:cNvPr id="181" name="n_2mainValue【橋りょう・トンネル】&#10;有形固定資産減価償却率"/>
        <xdr:cNvSpPr txBox="1"/>
      </xdr:nvSpPr>
      <xdr:spPr>
        <a:xfrm>
          <a:off x="2705744" y="10242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2" name="直線コネクタ 191"/>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93" name="テキスト ボックス 192"/>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4" name="直線コネクタ 193"/>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95" name="テキスト ボックス 194"/>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6" name="直線コネクタ 195"/>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7" name="テキスト ボックス 196"/>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8" name="直線コネクタ 197"/>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9" name="テキスト ボックス 198"/>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03" name="直線コネクタ 202"/>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04"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05" name="直線コネクタ 204"/>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06"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07" name="直線コネクタ 206"/>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08" name="【橋りょう・トンネル】&#10;一人当たり有形固定資産（償却資産）額平均値テキスト"/>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09" name="フローチャート: 判断 208"/>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0" name="フローチャート: 判断 209"/>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11" name="フローチャート: 判断 210"/>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12" name="フローチャート: 判断 211"/>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168271</xdr:rowOff>
    </xdr:from>
    <xdr:to>
      <xdr:col>55</xdr:col>
      <xdr:colOff>50800</xdr:colOff>
      <xdr:row>59</xdr:row>
      <xdr:rowOff>98421</xdr:rowOff>
    </xdr:to>
    <xdr:sp macro="" textlink="">
      <xdr:nvSpPr>
        <xdr:cNvPr id="218" name="楕円 217"/>
        <xdr:cNvSpPr/>
      </xdr:nvSpPr>
      <xdr:spPr>
        <a:xfrm>
          <a:off x="10426700" y="101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19698</xdr:rowOff>
    </xdr:from>
    <xdr:ext cx="690189" cy="259045"/>
    <xdr:sp macro="" textlink="">
      <xdr:nvSpPr>
        <xdr:cNvPr id="219" name="【橋りょう・トンネル】&#10;一人当たり有形固定資産（償却資産）額該当値テキスト"/>
        <xdr:cNvSpPr txBox="1"/>
      </xdr:nvSpPr>
      <xdr:spPr>
        <a:xfrm>
          <a:off x="10515600" y="99637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12260</xdr:rowOff>
    </xdr:from>
    <xdr:to>
      <xdr:col>50</xdr:col>
      <xdr:colOff>165100</xdr:colOff>
      <xdr:row>59</xdr:row>
      <xdr:rowOff>113860</xdr:rowOff>
    </xdr:to>
    <xdr:sp macro="" textlink="">
      <xdr:nvSpPr>
        <xdr:cNvPr id="220" name="楕円 219"/>
        <xdr:cNvSpPr/>
      </xdr:nvSpPr>
      <xdr:spPr>
        <a:xfrm>
          <a:off x="95885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47621</xdr:rowOff>
    </xdr:from>
    <xdr:to>
      <xdr:col>55</xdr:col>
      <xdr:colOff>0</xdr:colOff>
      <xdr:row>59</xdr:row>
      <xdr:rowOff>63060</xdr:rowOff>
    </xdr:to>
    <xdr:cxnSp macro="">
      <xdr:nvCxnSpPr>
        <xdr:cNvPr id="221" name="直線コネクタ 220"/>
        <xdr:cNvCxnSpPr/>
      </xdr:nvCxnSpPr>
      <xdr:spPr>
        <a:xfrm flipV="1">
          <a:off x="9639300" y="10163171"/>
          <a:ext cx="838200" cy="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29445</xdr:rowOff>
    </xdr:from>
    <xdr:to>
      <xdr:col>46</xdr:col>
      <xdr:colOff>38100</xdr:colOff>
      <xdr:row>59</xdr:row>
      <xdr:rowOff>131045</xdr:rowOff>
    </xdr:to>
    <xdr:sp macro="" textlink="">
      <xdr:nvSpPr>
        <xdr:cNvPr id="222" name="楕円 221"/>
        <xdr:cNvSpPr/>
      </xdr:nvSpPr>
      <xdr:spPr>
        <a:xfrm>
          <a:off x="8699500" y="101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63060</xdr:rowOff>
    </xdr:from>
    <xdr:to>
      <xdr:col>50</xdr:col>
      <xdr:colOff>114300</xdr:colOff>
      <xdr:row>59</xdr:row>
      <xdr:rowOff>80245</xdr:rowOff>
    </xdr:to>
    <xdr:cxnSp macro="">
      <xdr:nvCxnSpPr>
        <xdr:cNvPr id="223" name="直線コネクタ 222"/>
        <xdr:cNvCxnSpPr/>
      </xdr:nvCxnSpPr>
      <xdr:spPr>
        <a:xfrm flipV="1">
          <a:off x="8750300" y="10178610"/>
          <a:ext cx="889000" cy="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135384</xdr:rowOff>
    </xdr:from>
    <xdr:ext cx="599010" cy="259045"/>
    <xdr:sp macro="" textlink="">
      <xdr:nvSpPr>
        <xdr:cNvPr id="224" name="n_1aveValue【橋りょう・トンネル】&#10;一人当たり有形固定資産（償却資産）額"/>
        <xdr:cNvSpPr txBox="1"/>
      </xdr:nvSpPr>
      <xdr:spPr>
        <a:xfrm>
          <a:off x="93270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121200</xdr:rowOff>
    </xdr:from>
    <xdr:ext cx="599010" cy="259045"/>
    <xdr:sp macro="" textlink="">
      <xdr:nvSpPr>
        <xdr:cNvPr id="225" name="n_2aveValue【橋りょう・トンネル】&#10;一人当たり有形固定資産（償却資産）額"/>
        <xdr:cNvSpPr txBox="1"/>
      </xdr:nvSpPr>
      <xdr:spPr>
        <a:xfrm>
          <a:off x="8450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471</xdr:rowOff>
    </xdr:from>
    <xdr:ext cx="599010" cy="259045"/>
    <xdr:sp macro="" textlink="">
      <xdr:nvSpPr>
        <xdr:cNvPr id="226" name="n_3aveValue【橋りょう・トンネル】&#10;一人当たり有形固定資産（償却資産）額"/>
        <xdr:cNvSpPr txBox="1"/>
      </xdr:nvSpPr>
      <xdr:spPr>
        <a:xfrm>
          <a:off x="7561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130387</xdr:rowOff>
    </xdr:from>
    <xdr:ext cx="690189" cy="259045"/>
    <xdr:sp macro="" textlink="">
      <xdr:nvSpPr>
        <xdr:cNvPr id="227" name="n_1mainValue【橋りょう・トンネル】&#10;一人当たり有形固定資産（償却資産）額"/>
        <xdr:cNvSpPr txBox="1"/>
      </xdr:nvSpPr>
      <xdr:spPr>
        <a:xfrm>
          <a:off x="9281505" y="99030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147572</xdr:rowOff>
    </xdr:from>
    <xdr:ext cx="690189" cy="259045"/>
    <xdr:sp macro="" textlink="">
      <xdr:nvSpPr>
        <xdr:cNvPr id="228" name="n_2mainValue【橋りょう・トンネル】&#10;一人当たり有形固定資産（償却資産）額"/>
        <xdr:cNvSpPr txBox="1"/>
      </xdr:nvSpPr>
      <xdr:spPr>
        <a:xfrm>
          <a:off x="8405205" y="9920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40" name="テキスト ボックス 239"/>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50" name="テキスト ボックス 249"/>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54" name="直線コネクタ 253"/>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55"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56" name="直線コネクタ 255"/>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57"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58" name="直線コネクタ 257"/>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106515</xdr:rowOff>
    </xdr:from>
    <xdr:ext cx="405111" cy="259045"/>
    <xdr:sp macro="" textlink="">
      <xdr:nvSpPr>
        <xdr:cNvPr id="259" name="【公営住宅】&#10;有形固定資産減価償却率平均値テキスト"/>
        <xdr:cNvSpPr txBox="1"/>
      </xdr:nvSpPr>
      <xdr:spPr>
        <a:xfrm>
          <a:off x="4673600" y="1365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60" name="フローチャート: 判断 259"/>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61" name="フローチャート: 判断 260"/>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62" name="フローチャート: 判断 261"/>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63" name="フローチャート: 判断 262"/>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114663</xdr:rowOff>
    </xdr:from>
    <xdr:to>
      <xdr:col>24</xdr:col>
      <xdr:colOff>114300</xdr:colOff>
      <xdr:row>82</xdr:row>
      <xdr:rowOff>44813</xdr:rowOff>
    </xdr:to>
    <xdr:sp macro="" textlink="">
      <xdr:nvSpPr>
        <xdr:cNvPr id="269" name="楕円 268"/>
        <xdr:cNvSpPr/>
      </xdr:nvSpPr>
      <xdr:spPr>
        <a:xfrm>
          <a:off x="45847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93090</xdr:rowOff>
    </xdr:from>
    <xdr:ext cx="405111" cy="259045"/>
    <xdr:sp macro="" textlink="">
      <xdr:nvSpPr>
        <xdr:cNvPr id="270" name="【公営住宅】&#10;有形固定資産減価償却率該当値テキスト"/>
        <xdr:cNvSpPr txBox="1"/>
      </xdr:nvSpPr>
      <xdr:spPr>
        <a:xfrm>
          <a:off x="4673600" y="1398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10161</xdr:rowOff>
    </xdr:from>
    <xdr:to>
      <xdr:col>20</xdr:col>
      <xdr:colOff>38100</xdr:colOff>
      <xdr:row>82</xdr:row>
      <xdr:rowOff>111761</xdr:rowOff>
    </xdr:to>
    <xdr:sp macro="" textlink="">
      <xdr:nvSpPr>
        <xdr:cNvPr id="271" name="楕円 270"/>
        <xdr:cNvSpPr/>
      </xdr:nvSpPr>
      <xdr:spPr>
        <a:xfrm>
          <a:off x="3746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165463</xdr:rowOff>
    </xdr:from>
    <xdr:to>
      <xdr:col>24</xdr:col>
      <xdr:colOff>63500</xdr:colOff>
      <xdr:row>82</xdr:row>
      <xdr:rowOff>60961</xdr:rowOff>
    </xdr:to>
    <xdr:cxnSp macro="">
      <xdr:nvCxnSpPr>
        <xdr:cNvPr id="272" name="直線コネクタ 271"/>
        <xdr:cNvCxnSpPr/>
      </xdr:nvCxnSpPr>
      <xdr:spPr>
        <a:xfrm flipV="1">
          <a:off x="3797300" y="14052913"/>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75474</xdr:rowOff>
    </xdr:from>
    <xdr:to>
      <xdr:col>15</xdr:col>
      <xdr:colOff>101600</xdr:colOff>
      <xdr:row>83</xdr:row>
      <xdr:rowOff>5624</xdr:rowOff>
    </xdr:to>
    <xdr:sp macro="" textlink="">
      <xdr:nvSpPr>
        <xdr:cNvPr id="273" name="楕円 272"/>
        <xdr:cNvSpPr/>
      </xdr:nvSpPr>
      <xdr:spPr>
        <a:xfrm>
          <a:off x="2857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126274</xdr:rowOff>
    </xdr:to>
    <xdr:cxnSp macro="">
      <xdr:nvCxnSpPr>
        <xdr:cNvPr id="274" name="直線コネクタ 273"/>
        <xdr:cNvCxnSpPr/>
      </xdr:nvCxnSpPr>
      <xdr:spPr>
        <a:xfrm flipV="1">
          <a:off x="2908300" y="14119861"/>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58075</xdr:rowOff>
    </xdr:from>
    <xdr:ext cx="405111" cy="259045"/>
    <xdr:sp macro="" textlink="">
      <xdr:nvSpPr>
        <xdr:cNvPr id="275" name="n_1aveValue【公営住宅】&#10;有形固定資産減価償却率"/>
        <xdr:cNvSpPr txBox="1"/>
      </xdr:nvSpPr>
      <xdr:spPr>
        <a:xfrm>
          <a:off x="35820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76" name="n_2aveValue【公営住宅】&#10;有形固定資産減価償却率"/>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277" name="n_3aveValue【公営住宅】&#10;有形固定資産減価償却率"/>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102888</xdr:rowOff>
    </xdr:from>
    <xdr:ext cx="405111" cy="259045"/>
    <xdr:sp macro="" textlink="">
      <xdr:nvSpPr>
        <xdr:cNvPr id="278" name="n_1mainValue【公営住宅】&#10;有形固定資産減価償却率"/>
        <xdr:cNvSpPr txBox="1"/>
      </xdr:nvSpPr>
      <xdr:spPr>
        <a:xfrm>
          <a:off x="35820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279" name="n_2mainValue【公営住宅】&#10;有形固定資産減価償却率"/>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90" name="直線コネクタ 28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1" name="テキスト ボックス 29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2" name="直線コネクタ 29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3" name="テキスト ボックス 29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4" name="直線コネクタ 29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5" name="テキスト ボックス 29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6" name="直線コネクタ 29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7" name="テキスト ボックス 29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8" name="直線コネクタ 29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9" name="テキスト ボックス 29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01" name="直線コネクタ 300"/>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02"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03" name="直線コネクタ 302"/>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04"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05" name="直線コネクタ 304"/>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55439</xdr:rowOff>
    </xdr:from>
    <xdr:ext cx="469744" cy="259045"/>
    <xdr:sp macro="" textlink="">
      <xdr:nvSpPr>
        <xdr:cNvPr id="306" name="【公営住宅】&#10;一人当たり面積平均値テキスト"/>
        <xdr:cNvSpPr txBox="1"/>
      </xdr:nvSpPr>
      <xdr:spPr>
        <a:xfrm>
          <a:off x="10515600" y="1428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07" name="フローチャート: 判断 306"/>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08" name="フローチャート: 判断 307"/>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09" name="フローチャート: 判断 308"/>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10" name="フローチャート: 判断 309"/>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1" name="テキスト ボックス 31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2" name="テキスト ボックス 31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3" name="テキスト ボックス 31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4" name="テキスト ボックス 31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5" name="テキスト ボックス 31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87655</xdr:rowOff>
    </xdr:from>
    <xdr:to>
      <xdr:col>55</xdr:col>
      <xdr:colOff>50800</xdr:colOff>
      <xdr:row>86</xdr:row>
      <xdr:rowOff>17805</xdr:rowOff>
    </xdr:to>
    <xdr:sp macro="" textlink="">
      <xdr:nvSpPr>
        <xdr:cNvPr id="316" name="楕円 315"/>
        <xdr:cNvSpPr/>
      </xdr:nvSpPr>
      <xdr:spPr>
        <a:xfrm>
          <a:off x="10426700" y="146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2582</xdr:rowOff>
    </xdr:from>
    <xdr:ext cx="469744" cy="259045"/>
    <xdr:sp macro="" textlink="">
      <xdr:nvSpPr>
        <xdr:cNvPr id="317" name="【公営住宅】&#10;一人当たり面積該当値テキスト"/>
        <xdr:cNvSpPr txBox="1"/>
      </xdr:nvSpPr>
      <xdr:spPr>
        <a:xfrm>
          <a:off x="10515600" y="1457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89027</xdr:rowOff>
    </xdr:from>
    <xdr:to>
      <xdr:col>50</xdr:col>
      <xdr:colOff>165100</xdr:colOff>
      <xdr:row>86</xdr:row>
      <xdr:rowOff>19177</xdr:rowOff>
    </xdr:to>
    <xdr:sp macro="" textlink="">
      <xdr:nvSpPr>
        <xdr:cNvPr id="318" name="楕円 317"/>
        <xdr:cNvSpPr/>
      </xdr:nvSpPr>
      <xdr:spPr>
        <a:xfrm>
          <a:off x="9588500" y="146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138455</xdr:rowOff>
    </xdr:from>
    <xdr:to>
      <xdr:col>55</xdr:col>
      <xdr:colOff>0</xdr:colOff>
      <xdr:row>85</xdr:row>
      <xdr:rowOff>139827</xdr:rowOff>
    </xdr:to>
    <xdr:cxnSp macro="">
      <xdr:nvCxnSpPr>
        <xdr:cNvPr id="319" name="直線コネクタ 318"/>
        <xdr:cNvCxnSpPr/>
      </xdr:nvCxnSpPr>
      <xdr:spPr>
        <a:xfrm flipV="1">
          <a:off x="9639300" y="1471170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90627</xdr:rowOff>
    </xdr:from>
    <xdr:to>
      <xdr:col>46</xdr:col>
      <xdr:colOff>38100</xdr:colOff>
      <xdr:row>86</xdr:row>
      <xdr:rowOff>20777</xdr:rowOff>
    </xdr:to>
    <xdr:sp macro="" textlink="">
      <xdr:nvSpPr>
        <xdr:cNvPr id="320" name="楕円 319"/>
        <xdr:cNvSpPr/>
      </xdr:nvSpPr>
      <xdr:spPr>
        <a:xfrm>
          <a:off x="8699500" y="146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139827</xdr:rowOff>
    </xdr:from>
    <xdr:to>
      <xdr:col>50</xdr:col>
      <xdr:colOff>114300</xdr:colOff>
      <xdr:row>85</xdr:row>
      <xdr:rowOff>141427</xdr:rowOff>
    </xdr:to>
    <xdr:cxnSp macro="">
      <xdr:nvCxnSpPr>
        <xdr:cNvPr id="321" name="直線コネクタ 320"/>
        <xdr:cNvCxnSpPr/>
      </xdr:nvCxnSpPr>
      <xdr:spPr>
        <a:xfrm flipV="1">
          <a:off x="8750300" y="1471307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22"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23"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24"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10304</xdr:rowOff>
    </xdr:from>
    <xdr:ext cx="469744" cy="259045"/>
    <xdr:sp macro="" textlink="">
      <xdr:nvSpPr>
        <xdr:cNvPr id="325" name="n_1mainValue【公営住宅】&#10;一人当たり面積"/>
        <xdr:cNvSpPr txBox="1"/>
      </xdr:nvSpPr>
      <xdr:spPr>
        <a:xfrm>
          <a:off x="9391727" y="1475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11904</xdr:rowOff>
    </xdr:from>
    <xdr:ext cx="469744" cy="259045"/>
    <xdr:sp macro="" textlink="">
      <xdr:nvSpPr>
        <xdr:cNvPr id="326" name="n_2mainValue【公営住宅】&#10;一人当たり面積"/>
        <xdr:cNvSpPr txBox="1"/>
      </xdr:nvSpPr>
      <xdr:spPr>
        <a:xfrm>
          <a:off x="8515427" y="1475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53" name="直線コネクタ 35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4" name="テキスト ボックス 353"/>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5" name="直線コネクタ 35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6" name="テキスト ボックス 35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7" name="直線コネクタ 35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8" name="テキスト ボックス 35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9" name="直線コネクタ 35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0" name="テキスト ボックス 35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1" name="直線コネクタ 36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2" name="テキスト ボックス 36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3" name="直線コネクタ 36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4" name="テキスト ボックス 363"/>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5" name="直線コネクタ 36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6" name="テキスト ボックス 36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68" name="直線コネクタ 367"/>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69"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70" name="直線コネクタ 369"/>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71"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72" name="直線コネクタ 371"/>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73"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74" name="フローチャート: 判断 373"/>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75" name="フローチャート: 判断 374"/>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76" name="フローチャート: 判断 375"/>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77" name="フローチャート: 判断 376"/>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8" name="テキスト ボックス 37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9" name="テキスト ボックス 37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0" name="テキスト ボックス 37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1" name="テキスト ボックス 38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2" name="テキスト ボックス 38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xdr:rowOff>
    </xdr:from>
    <xdr:to>
      <xdr:col>85</xdr:col>
      <xdr:colOff>177800</xdr:colOff>
      <xdr:row>37</xdr:row>
      <xdr:rowOff>113937</xdr:rowOff>
    </xdr:to>
    <xdr:sp macro="" textlink="">
      <xdr:nvSpPr>
        <xdr:cNvPr id="383" name="楕円 382"/>
        <xdr:cNvSpPr/>
      </xdr:nvSpPr>
      <xdr:spPr>
        <a:xfrm>
          <a:off x="162687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35214</xdr:rowOff>
    </xdr:from>
    <xdr:ext cx="405111" cy="259045"/>
    <xdr:sp macro="" textlink="">
      <xdr:nvSpPr>
        <xdr:cNvPr id="384" name="【認定こども園・幼稚園・保育所】&#10;有形固定資産減価償却率該当値テキスト"/>
        <xdr:cNvSpPr txBox="1"/>
      </xdr:nvSpPr>
      <xdr:spPr>
        <a:xfrm>
          <a:off x="16357600"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33565</xdr:rowOff>
    </xdr:from>
    <xdr:to>
      <xdr:col>81</xdr:col>
      <xdr:colOff>101600</xdr:colOff>
      <xdr:row>38</xdr:row>
      <xdr:rowOff>135165</xdr:rowOff>
    </xdr:to>
    <xdr:sp macro="" textlink="">
      <xdr:nvSpPr>
        <xdr:cNvPr id="385" name="楕円 384"/>
        <xdr:cNvSpPr/>
      </xdr:nvSpPr>
      <xdr:spPr>
        <a:xfrm>
          <a:off x="15430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63137</xdr:rowOff>
    </xdr:from>
    <xdr:to>
      <xdr:col>85</xdr:col>
      <xdr:colOff>127000</xdr:colOff>
      <xdr:row>38</xdr:row>
      <xdr:rowOff>84365</xdr:rowOff>
    </xdr:to>
    <xdr:cxnSp macro="">
      <xdr:nvCxnSpPr>
        <xdr:cNvPr id="386" name="直線コネクタ 385"/>
        <xdr:cNvCxnSpPr/>
      </xdr:nvCxnSpPr>
      <xdr:spPr>
        <a:xfrm flipV="1">
          <a:off x="15481300" y="6406787"/>
          <a:ext cx="838200" cy="19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76019</xdr:rowOff>
    </xdr:from>
    <xdr:to>
      <xdr:col>76</xdr:col>
      <xdr:colOff>165100</xdr:colOff>
      <xdr:row>35</xdr:row>
      <xdr:rowOff>6169</xdr:rowOff>
    </xdr:to>
    <xdr:sp macro="" textlink="">
      <xdr:nvSpPr>
        <xdr:cNvPr id="387" name="楕円 386"/>
        <xdr:cNvSpPr/>
      </xdr:nvSpPr>
      <xdr:spPr>
        <a:xfrm>
          <a:off x="14541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126819</xdr:rowOff>
    </xdr:from>
    <xdr:to>
      <xdr:col>81</xdr:col>
      <xdr:colOff>50800</xdr:colOff>
      <xdr:row>38</xdr:row>
      <xdr:rowOff>84365</xdr:rowOff>
    </xdr:to>
    <xdr:cxnSp macro="">
      <xdr:nvCxnSpPr>
        <xdr:cNvPr id="388" name="直線コネクタ 387"/>
        <xdr:cNvCxnSpPr/>
      </xdr:nvCxnSpPr>
      <xdr:spPr>
        <a:xfrm>
          <a:off x="14592300" y="5956119"/>
          <a:ext cx="889000" cy="64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70049</xdr:rowOff>
    </xdr:from>
    <xdr:ext cx="405111" cy="259045"/>
    <xdr:sp macro="" textlink="">
      <xdr:nvSpPr>
        <xdr:cNvPr id="389" name="n_1aveValue【認定こども園・幼稚園・保育所】&#10;有形固定資産減価償却率"/>
        <xdr:cNvSpPr txBox="1"/>
      </xdr:nvSpPr>
      <xdr:spPr>
        <a:xfrm>
          <a:off x="15266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158949</xdr:rowOff>
    </xdr:from>
    <xdr:ext cx="405111" cy="259045"/>
    <xdr:sp macro="" textlink="">
      <xdr:nvSpPr>
        <xdr:cNvPr id="390" name="n_2aveValue【認定こども園・幼稚園・保育所】&#10;有形固定資産減価償却率"/>
        <xdr:cNvSpPr txBox="1"/>
      </xdr:nvSpPr>
      <xdr:spPr>
        <a:xfrm>
          <a:off x="14389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391" name="n_3aveValue【認定こども園・幼稚園・保育所】&#10;有形固定資産減価償却率"/>
        <xdr:cNvSpPr txBox="1"/>
      </xdr:nvSpPr>
      <xdr:spPr>
        <a:xfrm>
          <a:off x="13500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126292</xdr:rowOff>
    </xdr:from>
    <xdr:ext cx="405111" cy="259045"/>
    <xdr:sp macro="" textlink="">
      <xdr:nvSpPr>
        <xdr:cNvPr id="392" name="n_1mainValue【認定こども園・幼稚園・保育所】&#10;有形固定資産減価償却率"/>
        <xdr:cNvSpPr txBox="1"/>
      </xdr:nvSpPr>
      <xdr:spPr>
        <a:xfrm>
          <a:off x="152660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22696</xdr:rowOff>
    </xdr:from>
    <xdr:ext cx="405111" cy="259045"/>
    <xdr:sp macro="" textlink="">
      <xdr:nvSpPr>
        <xdr:cNvPr id="393" name="n_2mainValue【認定こども園・幼稚園・保育所】&#10;有形固定資産減価償却率"/>
        <xdr:cNvSpPr txBox="1"/>
      </xdr:nvSpPr>
      <xdr:spPr>
        <a:xfrm>
          <a:off x="14389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2" name="テキスト ボックス 40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3" name="直線コネクタ 40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4" name="直線コネクタ 40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5" name="テキスト ボックス 40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6" name="直線コネクタ 40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7" name="テキスト ボックス 40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8" name="直線コネクタ 40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9" name="テキスト ボックス 40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0" name="直線コネクタ 40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1" name="テキスト ボックス 41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2" name="直線コネクタ 41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3" name="テキスト ボックス 41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4" name="直線コネクタ 41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5" name="テキスト ボックス 41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17" name="直線コネクタ 416"/>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18"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19" name="直線コネクタ 418"/>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20"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21" name="直線コネクタ 420"/>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99077</xdr:rowOff>
    </xdr:from>
    <xdr:ext cx="469744" cy="259045"/>
    <xdr:sp macro="" textlink="">
      <xdr:nvSpPr>
        <xdr:cNvPr id="422" name="【認定こども園・幼稚園・保育所】&#10;一人当たり面積平均値テキスト"/>
        <xdr:cNvSpPr txBox="1"/>
      </xdr:nvSpPr>
      <xdr:spPr>
        <a:xfrm>
          <a:off x="22199600" y="661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23" name="フローチャート: 判断 422"/>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24" name="フローチャート: 判断 423"/>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25" name="フローチャート: 判断 424"/>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26" name="フローチャート: 判断 425"/>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7" name="テキスト ボックス 42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8" name="テキスト ボックス 42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9" name="テキスト ボックス 42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0" name="テキスト ボックス 42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1" name="テキスト ボックス 43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36830</xdr:rowOff>
    </xdr:from>
    <xdr:to>
      <xdr:col>116</xdr:col>
      <xdr:colOff>114300</xdr:colOff>
      <xdr:row>40</xdr:row>
      <xdr:rowOff>138430</xdr:rowOff>
    </xdr:to>
    <xdr:sp macro="" textlink="">
      <xdr:nvSpPr>
        <xdr:cNvPr id="432" name="楕円 431"/>
        <xdr:cNvSpPr/>
      </xdr:nvSpPr>
      <xdr:spPr>
        <a:xfrm>
          <a:off x="221107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15257</xdr:rowOff>
    </xdr:from>
    <xdr:ext cx="469744" cy="259045"/>
    <xdr:sp macro="" textlink="">
      <xdr:nvSpPr>
        <xdr:cNvPr id="433" name="【認定こども園・幼稚園・保育所】&#10;一人当たり面積該当値テキスト"/>
        <xdr:cNvSpPr txBox="1"/>
      </xdr:nvSpPr>
      <xdr:spPr>
        <a:xfrm>
          <a:off x="221996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43180</xdr:rowOff>
    </xdr:from>
    <xdr:to>
      <xdr:col>112</xdr:col>
      <xdr:colOff>38100</xdr:colOff>
      <xdr:row>40</xdr:row>
      <xdr:rowOff>144780</xdr:rowOff>
    </xdr:to>
    <xdr:sp macro="" textlink="">
      <xdr:nvSpPr>
        <xdr:cNvPr id="434" name="楕円 433"/>
        <xdr:cNvSpPr/>
      </xdr:nvSpPr>
      <xdr:spPr>
        <a:xfrm>
          <a:off x="21272500" y="690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87630</xdr:rowOff>
    </xdr:from>
    <xdr:to>
      <xdr:col>116</xdr:col>
      <xdr:colOff>63500</xdr:colOff>
      <xdr:row>40</xdr:row>
      <xdr:rowOff>93980</xdr:rowOff>
    </xdr:to>
    <xdr:cxnSp macro="">
      <xdr:nvCxnSpPr>
        <xdr:cNvPr id="435" name="直線コネクタ 434"/>
        <xdr:cNvCxnSpPr/>
      </xdr:nvCxnSpPr>
      <xdr:spPr>
        <a:xfrm flipV="1">
          <a:off x="21323300" y="694563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49530</xdr:rowOff>
    </xdr:from>
    <xdr:to>
      <xdr:col>107</xdr:col>
      <xdr:colOff>101600</xdr:colOff>
      <xdr:row>40</xdr:row>
      <xdr:rowOff>151130</xdr:rowOff>
    </xdr:to>
    <xdr:sp macro="" textlink="">
      <xdr:nvSpPr>
        <xdr:cNvPr id="436" name="楕円 435"/>
        <xdr:cNvSpPr/>
      </xdr:nvSpPr>
      <xdr:spPr>
        <a:xfrm>
          <a:off x="203835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93980</xdr:rowOff>
    </xdr:from>
    <xdr:to>
      <xdr:col>111</xdr:col>
      <xdr:colOff>177800</xdr:colOff>
      <xdr:row>40</xdr:row>
      <xdr:rowOff>100330</xdr:rowOff>
    </xdr:to>
    <xdr:cxnSp macro="">
      <xdr:nvCxnSpPr>
        <xdr:cNvPr id="437" name="直線コネクタ 436"/>
        <xdr:cNvCxnSpPr/>
      </xdr:nvCxnSpPr>
      <xdr:spPr>
        <a:xfrm flipV="1">
          <a:off x="20434300" y="69519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165117</xdr:rowOff>
    </xdr:from>
    <xdr:ext cx="469744" cy="259045"/>
    <xdr:sp macro="" textlink="">
      <xdr:nvSpPr>
        <xdr:cNvPr id="438" name="n_1aveValue【認定こども園・幼稚園・保育所】&#10;一人当たり面積"/>
        <xdr:cNvSpPr txBox="1"/>
      </xdr:nvSpPr>
      <xdr:spPr>
        <a:xfrm>
          <a:off x="21075727"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39" name="n_2aveValue【認定こども園・幼稚園・保育所】&#10;一人当たり面積"/>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54627</xdr:rowOff>
    </xdr:from>
    <xdr:ext cx="469744" cy="259045"/>
    <xdr:sp macro="" textlink="">
      <xdr:nvSpPr>
        <xdr:cNvPr id="440" name="n_3aveValue【認定こども園・幼稚園・保育所】&#10;一人当たり面積"/>
        <xdr:cNvSpPr txBox="1"/>
      </xdr:nvSpPr>
      <xdr:spPr>
        <a:xfrm>
          <a:off x="19310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135907</xdr:rowOff>
    </xdr:from>
    <xdr:ext cx="469744" cy="259045"/>
    <xdr:sp macro="" textlink="">
      <xdr:nvSpPr>
        <xdr:cNvPr id="441" name="n_1mainValue【認定こども園・幼稚園・保育所】&#10;一人当たり面積"/>
        <xdr:cNvSpPr txBox="1"/>
      </xdr:nvSpPr>
      <xdr:spPr>
        <a:xfrm>
          <a:off x="21075727" y="69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142257</xdr:rowOff>
    </xdr:from>
    <xdr:ext cx="469744" cy="259045"/>
    <xdr:sp macro="" textlink="">
      <xdr:nvSpPr>
        <xdr:cNvPr id="442" name="n_2mainValue【認定こども園・幼稚園・保育所】&#10;一人当たり面積"/>
        <xdr:cNvSpPr txBox="1"/>
      </xdr:nvSpPr>
      <xdr:spPr>
        <a:xfrm>
          <a:off x="20199427" y="70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53" name="テキスト ボックス 45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4" name="直線コネクタ 45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55" name="テキスト ボックス 45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6" name="直線コネクタ 45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7" name="テキスト ボックス 45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8" name="直線コネクタ 45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9" name="テキスト ボックス 45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0" name="直線コネクタ 45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1" name="テキスト ボックス 46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2" name="直線コネクタ 46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63" name="テキスト ボックス 46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4" name="直線コネクタ 46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5" name="テキスト ボックス 46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67" name="直線コネクタ 466"/>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68"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69" name="直線コネクタ 468"/>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70"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71" name="直線コネクタ 470"/>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127652</xdr:rowOff>
    </xdr:from>
    <xdr:ext cx="405111" cy="259045"/>
    <xdr:sp macro="" textlink="">
      <xdr:nvSpPr>
        <xdr:cNvPr id="472" name="【学校施設】&#10;有形固定資産減価償却率平均値テキスト"/>
        <xdr:cNvSpPr txBox="1"/>
      </xdr:nvSpPr>
      <xdr:spPr>
        <a:xfrm>
          <a:off x="16357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73" name="フローチャート: 判断 472"/>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74" name="フローチャート: 判断 473"/>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75" name="フローチャート: 判断 474"/>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476" name="フローチャート: 判断 475"/>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7" name="テキスト ボックス 47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8" name="テキスト ボックス 47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9" name="テキスト ボックス 47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0" name="テキスト ボックス 47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1" name="テキスト ボックス 48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149225</xdr:rowOff>
    </xdr:from>
    <xdr:to>
      <xdr:col>85</xdr:col>
      <xdr:colOff>177800</xdr:colOff>
      <xdr:row>59</xdr:row>
      <xdr:rowOff>79375</xdr:rowOff>
    </xdr:to>
    <xdr:sp macro="" textlink="">
      <xdr:nvSpPr>
        <xdr:cNvPr id="482" name="楕円 481"/>
        <xdr:cNvSpPr/>
      </xdr:nvSpPr>
      <xdr:spPr>
        <a:xfrm>
          <a:off x="16268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652</xdr:rowOff>
    </xdr:from>
    <xdr:ext cx="405111" cy="259045"/>
    <xdr:sp macro="" textlink="">
      <xdr:nvSpPr>
        <xdr:cNvPr id="483" name="【学校施設】&#10;有形固定資産減価償却率該当値テキスト"/>
        <xdr:cNvSpPr txBox="1"/>
      </xdr:nvSpPr>
      <xdr:spPr>
        <a:xfrm>
          <a:off x="16357600"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21590</xdr:rowOff>
    </xdr:from>
    <xdr:to>
      <xdr:col>81</xdr:col>
      <xdr:colOff>101600</xdr:colOff>
      <xdr:row>59</xdr:row>
      <xdr:rowOff>123190</xdr:rowOff>
    </xdr:to>
    <xdr:sp macro="" textlink="">
      <xdr:nvSpPr>
        <xdr:cNvPr id="484" name="楕円 483"/>
        <xdr:cNvSpPr/>
      </xdr:nvSpPr>
      <xdr:spPr>
        <a:xfrm>
          <a:off x="15430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28575</xdr:rowOff>
    </xdr:from>
    <xdr:to>
      <xdr:col>85</xdr:col>
      <xdr:colOff>127000</xdr:colOff>
      <xdr:row>59</xdr:row>
      <xdr:rowOff>72390</xdr:rowOff>
    </xdr:to>
    <xdr:cxnSp macro="">
      <xdr:nvCxnSpPr>
        <xdr:cNvPr id="485" name="直線コネクタ 484"/>
        <xdr:cNvCxnSpPr/>
      </xdr:nvCxnSpPr>
      <xdr:spPr>
        <a:xfrm flipV="1">
          <a:off x="15481300" y="1014412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63500</xdr:rowOff>
    </xdr:from>
    <xdr:to>
      <xdr:col>76</xdr:col>
      <xdr:colOff>165100</xdr:colOff>
      <xdr:row>59</xdr:row>
      <xdr:rowOff>165100</xdr:rowOff>
    </xdr:to>
    <xdr:sp macro="" textlink="">
      <xdr:nvSpPr>
        <xdr:cNvPr id="486" name="楕円 485"/>
        <xdr:cNvSpPr/>
      </xdr:nvSpPr>
      <xdr:spPr>
        <a:xfrm>
          <a:off x="14541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72390</xdr:rowOff>
    </xdr:from>
    <xdr:to>
      <xdr:col>81</xdr:col>
      <xdr:colOff>50800</xdr:colOff>
      <xdr:row>59</xdr:row>
      <xdr:rowOff>114300</xdr:rowOff>
    </xdr:to>
    <xdr:cxnSp macro="">
      <xdr:nvCxnSpPr>
        <xdr:cNvPr id="487" name="直線コネクタ 486"/>
        <xdr:cNvCxnSpPr/>
      </xdr:nvCxnSpPr>
      <xdr:spPr>
        <a:xfrm flipV="1">
          <a:off x="14592300" y="101879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488" name="n_1aveValue【学校施設】&#10;有形固定資産減価償却率"/>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89" name="n_2aveValue【学校施設】&#10;有形固定資産減価償却率"/>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490" name="n_3aveValue【学校施設】&#10;有形固定資産減価償却率"/>
        <xdr:cNvSpPr txBox="1"/>
      </xdr:nvSpPr>
      <xdr:spPr>
        <a:xfrm>
          <a:off x="13500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139717</xdr:rowOff>
    </xdr:from>
    <xdr:ext cx="405111" cy="259045"/>
    <xdr:sp macro="" textlink="">
      <xdr:nvSpPr>
        <xdr:cNvPr id="491" name="n_1mainValue【学校施設】&#10;有形固定資産減価償却率"/>
        <xdr:cNvSpPr txBox="1"/>
      </xdr:nvSpPr>
      <xdr:spPr>
        <a:xfrm>
          <a:off x="152660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10177</xdr:rowOff>
    </xdr:from>
    <xdr:ext cx="405111" cy="259045"/>
    <xdr:sp macro="" textlink="">
      <xdr:nvSpPr>
        <xdr:cNvPr id="492" name="n_2mainValue【学校施設】&#10;有形固定資産減価償却率"/>
        <xdr:cNvSpPr txBox="1"/>
      </xdr:nvSpPr>
      <xdr:spPr>
        <a:xfrm>
          <a:off x="14389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3" name="正方形/長方形 49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4" name="正方形/長方形 49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5" name="正方形/長方形 49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6" name="正方形/長方形 49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7" name="正方形/長方形 49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8" name="正方形/長方形 49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9" name="正方形/長方形 49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0" name="正方形/長方形 49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1" name="テキスト ボックス 50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2" name="直線コネクタ 50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3" name="直線コネクタ 50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4" name="テキスト ボックス 50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5" name="直線コネクタ 50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6" name="テキスト ボックス 50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7" name="直線コネクタ 50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8" name="テキスト ボックス 50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9" name="直線コネクタ 50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0" name="テキスト ボックス 50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1" name="直線コネクタ 51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2" name="テキスト ボックス 51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3" name="直線コネクタ 51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14" name="テキスト ボックス 51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5" name="直線コネクタ 51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6" name="テキスト ボックス 51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18" name="直線コネクタ 517"/>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19" name="【学校施設】&#10;一人当たり面積最小値テキスト"/>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20" name="直線コネクタ 519"/>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21" name="【学校施設】&#10;一人当たり面積最大値テキスト"/>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22" name="直線コネクタ 521"/>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523" name="【学校施設】&#10;一人当たり面積平均値テキスト"/>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24" name="フローチャート: 判断 523"/>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25" name="フローチャート: 判断 524"/>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26" name="フローチャート: 判断 525"/>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27" name="フローチャート: 判断 526"/>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8" name="テキスト ボックス 52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9" name="テキスト ボックス 52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0" name="テキスト ボックス 52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1" name="テキスト ボックス 53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2" name="テキスト ボックス 53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29537</xdr:rowOff>
    </xdr:from>
    <xdr:to>
      <xdr:col>116</xdr:col>
      <xdr:colOff>114300</xdr:colOff>
      <xdr:row>59</xdr:row>
      <xdr:rowOff>131137</xdr:rowOff>
    </xdr:to>
    <xdr:sp macro="" textlink="">
      <xdr:nvSpPr>
        <xdr:cNvPr id="533" name="楕円 532"/>
        <xdr:cNvSpPr/>
      </xdr:nvSpPr>
      <xdr:spPr>
        <a:xfrm>
          <a:off x="22110700" y="1014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52414</xdr:rowOff>
    </xdr:from>
    <xdr:ext cx="469744" cy="259045"/>
    <xdr:sp macro="" textlink="">
      <xdr:nvSpPr>
        <xdr:cNvPr id="534" name="【学校施設】&#10;一人当たり面積該当値テキスト"/>
        <xdr:cNvSpPr txBox="1"/>
      </xdr:nvSpPr>
      <xdr:spPr>
        <a:xfrm>
          <a:off x="22199600" y="999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48478</xdr:rowOff>
    </xdr:from>
    <xdr:to>
      <xdr:col>112</xdr:col>
      <xdr:colOff>38100</xdr:colOff>
      <xdr:row>59</xdr:row>
      <xdr:rowOff>150078</xdr:rowOff>
    </xdr:to>
    <xdr:sp macro="" textlink="">
      <xdr:nvSpPr>
        <xdr:cNvPr id="535" name="楕円 534"/>
        <xdr:cNvSpPr/>
      </xdr:nvSpPr>
      <xdr:spPr>
        <a:xfrm>
          <a:off x="21272500" y="1016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80337</xdr:rowOff>
    </xdr:from>
    <xdr:to>
      <xdr:col>116</xdr:col>
      <xdr:colOff>63500</xdr:colOff>
      <xdr:row>59</xdr:row>
      <xdr:rowOff>99278</xdr:rowOff>
    </xdr:to>
    <xdr:cxnSp macro="">
      <xdr:nvCxnSpPr>
        <xdr:cNvPr id="536" name="直線コネクタ 535"/>
        <xdr:cNvCxnSpPr/>
      </xdr:nvCxnSpPr>
      <xdr:spPr>
        <a:xfrm flipV="1">
          <a:off x="21323300" y="10195887"/>
          <a:ext cx="8382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67092</xdr:rowOff>
    </xdr:from>
    <xdr:to>
      <xdr:col>107</xdr:col>
      <xdr:colOff>101600</xdr:colOff>
      <xdr:row>59</xdr:row>
      <xdr:rowOff>168692</xdr:rowOff>
    </xdr:to>
    <xdr:sp macro="" textlink="">
      <xdr:nvSpPr>
        <xdr:cNvPr id="537" name="楕円 536"/>
        <xdr:cNvSpPr/>
      </xdr:nvSpPr>
      <xdr:spPr>
        <a:xfrm>
          <a:off x="20383500" y="101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99278</xdr:rowOff>
    </xdr:from>
    <xdr:to>
      <xdr:col>111</xdr:col>
      <xdr:colOff>177800</xdr:colOff>
      <xdr:row>59</xdr:row>
      <xdr:rowOff>117892</xdr:rowOff>
    </xdr:to>
    <xdr:cxnSp macro="">
      <xdr:nvCxnSpPr>
        <xdr:cNvPr id="538" name="直線コネクタ 537"/>
        <xdr:cNvCxnSpPr/>
      </xdr:nvCxnSpPr>
      <xdr:spPr>
        <a:xfrm flipV="1">
          <a:off x="20434300" y="10214828"/>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70992</xdr:rowOff>
    </xdr:from>
    <xdr:ext cx="469744" cy="259045"/>
    <xdr:sp macro="" textlink="">
      <xdr:nvSpPr>
        <xdr:cNvPr id="539" name="n_1aveValue【学校施設】&#10;一人当たり面積"/>
        <xdr:cNvSpPr txBox="1"/>
      </xdr:nvSpPr>
      <xdr:spPr>
        <a:xfrm>
          <a:off x="21075727" y="103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50092</xdr:rowOff>
    </xdr:from>
    <xdr:ext cx="469744" cy="259045"/>
    <xdr:sp macro="" textlink="">
      <xdr:nvSpPr>
        <xdr:cNvPr id="540" name="n_2aveValue【学校施設】&#10;一人当たり面積"/>
        <xdr:cNvSpPr txBox="1"/>
      </xdr:nvSpPr>
      <xdr:spPr>
        <a:xfrm>
          <a:off x="20199427" y="1033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87575</xdr:rowOff>
    </xdr:from>
    <xdr:ext cx="469744" cy="259045"/>
    <xdr:sp macro="" textlink="">
      <xdr:nvSpPr>
        <xdr:cNvPr id="541" name="n_3aveValue【学校施設】&#10;一人当たり面積"/>
        <xdr:cNvSpPr txBox="1"/>
      </xdr:nvSpPr>
      <xdr:spPr>
        <a:xfrm>
          <a:off x="19310427" y="100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166605</xdr:rowOff>
    </xdr:from>
    <xdr:ext cx="469744" cy="259045"/>
    <xdr:sp macro="" textlink="">
      <xdr:nvSpPr>
        <xdr:cNvPr id="542" name="n_1mainValue【学校施設】&#10;一人当たり面積"/>
        <xdr:cNvSpPr txBox="1"/>
      </xdr:nvSpPr>
      <xdr:spPr>
        <a:xfrm>
          <a:off x="21075727" y="993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13769</xdr:rowOff>
    </xdr:from>
    <xdr:ext cx="469744" cy="259045"/>
    <xdr:sp macro="" textlink="">
      <xdr:nvSpPr>
        <xdr:cNvPr id="543" name="n_2mainValue【学校施設】&#10;一人当たり面積"/>
        <xdr:cNvSpPr txBox="1"/>
      </xdr:nvSpPr>
      <xdr:spPr>
        <a:xfrm>
          <a:off x="20199427" y="995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4" name="正方形/長方形 54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5" name="正方形/長方形 54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6" name="正方形/長方形 54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7" name="正方形/長方形 54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8" name="正方形/長方形 54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9" name="正方形/長方形 54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0" name="正方形/長方形 54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正方形/長方形 55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52" name="正方形/長方形 55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3" name="正方形/長方形 55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4" name="正方形/長方形 55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5" name="正方形/長方形 55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6" name="正方形/長方形 55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7" name="正方形/長方形 55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8" name="正方形/長方形 55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9" name="正方形/長方形 55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60" name="正方形/長方形 55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61" name="正方形/長方形 56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62" name="正方形/長方形 56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3" name="正方形/長方形 56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4" name="正方形/長方形 56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5" name="正方形/長方形 56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6" name="正方形/長方形 56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正方形/長方形 56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8" name="テキスト ボックス 56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9" name="直線コネクタ 56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70" name="直線コネクタ 56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71" name="テキスト ボックス 57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72" name="直線コネクタ 57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73" name="テキスト ボックス 57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74" name="直線コネクタ 57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5" name="テキスト ボックス 57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6" name="直線コネクタ 57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7" name="テキスト ボックス 57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8" name="直線コネクタ 57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9" name="テキスト ボックス 57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80" name="直線コネクタ 57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81" name="テキスト ボックス 58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82" name="直線コネクタ 58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83" name="テキスト ボックス 58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585" name="直線コネクタ 584"/>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586"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587" name="直線コネクタ 586"/>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8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89" name="直線コネクタ 58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162577</xdr:rowOff>
    </xdr:from>
    <xdr:ext cx="405111" cy="259045"/>
    <xdr:sp macro="" textlink="">
      <xdr:nvSpPr>
        <xdr:cNvPr id="590" name="【公民館】&#10;有形固定資産減価償却率平均値テキスト"/>
        <xdr:cNvSpPr txBox="1"/>
      </xdr:nvSpPr>
      <xdr:spPr>
        <a:xfrm>
          <a:off x="16357600" y="1747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591" name="フローチャート: 判断 59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592" name="フローチャート: 判断 591"/>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593" name="フローチャート: 判断 592"/>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594" name="フローチャート: 判断 593"/>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5" name="テキスト ボックス 59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6" name="テキスト ボックス 59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7" name="テキスト ボックス 59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8" name="テキスト ボックス 59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9" name="テキスト ボックス 59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131536</xdr:rowOff>
    </xdr:from>
    <xdr:to>
      <xdr:col>85</xdr:col>
      <xdr:colOff>177800</xdr:colOff>
      <xdr:row>108</xdr:row>
      <xdr:rowOff>61686</xdr:rowOff>
    </xdr:to>
    <xdr:sp macro="" textlink="">
      <xdr:nvSpPr>
        <xdr:cNvPr id="600" name="楕円 599"/>
        <xdr:cNvSpPr/>
      </xdr:nvSpPr>
      <xdr:spPr>
        <a:xfrm>
          <a:off x="16268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46463</xdr:rowOff>
    </xdr:from>
    <xdr:ext cx="405111" cy="259045"/>
    <xdr:sp macro="" textlink="">
      <xdr:nvSpPr>
        <xdr:cNvPr id="601" name="【公民館】&#10;有形固定資産減価償却率該当値テキスト"/>
        <xdr:cNvSpPr txBox="1"/>
      </xdr:nvSpPr>
      <xdr:spPr>
        <a:xfrm>
          <a:off x="16357600" y="1839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17236</xdr:rowOff>
    </xdr:from>
    <xdr:to>
      <xdr:col>81</xdr:col>
      <xdr:colOff>101600</xdr:colOff>
      <xdr:row>108</xdr:row>
      <xdr:rowOff>118836</xdr:rowOff>
    </xdr:to>
    <xdr:sp macro="" textlink="">
      <xdr:nvSpPr>
        <xdr:cNvPr id="602" name="楕円 601"/>
        <xdr:cNvSpPr/>
      </xdr:nvSpPr>
      <xdr:spPr>
        <a:xfrm>
          <a:off x="15430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68036</xdr:rowOff>
    </xdr:to>
    <xdr:cxnSp macro="">
      <xdr:nvCxnSpPr>
        <xdr:cNvPr id="603" name="直線コネクタ 602"/>
        <xdr:cNvCxnSpPr/>
      </xdr:nvCxnSpPr>
      <xdr:spPr>
        <a:xfrm flipV="1">
          <a:off x="15481300" y="1852748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77651</xdr:rowOff>
    </xdr:from>
    <xdr:to>
      <xdr:col>76</xdr:col>
      <xdr:colOff>165100</xdr:colOff>
      <xdr:row>109</xdr:row>
      <xdr:rowOff>7801</xdr:rowOff>
    </xdr:to>
    <xdr:sp macro="" textlink="">
      <xdr:nvSpPr>
        <xdr:cNvPr id="604" name="楕円 603"/>
        <xdr:cNvSpPr/>
      </xdr:nvSpPr>
      <xdr:spPr>
        <a:xfrm>
          <a:off x="14541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68036</xdr:rowOff>
    </xdr:from>
    <xdr:to>
      <xdr:col>81</xdr:col>
      <xdr:colOff>50800</xdr:colOff>
      <xdr:row>108</xdr:row>
      <xdr:rowOff>128451</xdr:rowOff>
    </xdr:to>
    <xdr:cxnSp macro="">
      <xdr:nvCxnSpPr>
        <xdr:cNvPr id="605" name="直線コネクタ 604"/>
        <xdr:cNvCxnSpPr/>
      </xdr:nvCxnSpPr>
      <xdr:spPr>
        <a:xfrm flipV="1">
          <a:off x="14592300" y="1858463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83111</xdr:rowOff>
    </xdr:from>
    <xdr:ext cx="405111" cy="259045"/>
    <xdr:sp macro="" textlink="">
      <xdr:nvSpPr>
        <xdr:cNvPr id="606" name="n_1aveValue【公民館】&#10;有形固定資産減価償却率"/>
        <xdr:cNvSpPr txBox="1"/>
      </xdr:nvSpPr>
      <xdr:spPr>
        <a:xfrm>
          <a:off x="15266044" y="1739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89643</xdr:rowOff>
    </xdr:from>
    <xdr:ext cx="405111" cy="259045"/>
    <xdr:sp macro="" textlink="">
      <xdr:nvSpPr>
        <xdr:cNvPr id="607" name="n_2aveValue【公民館】&#10;有形固定資産減価償却率"/>
        <xdr:cNvSpPr txBox="1"/>
      </xdr:nvSpPr>
      <xdr:spPr>
        <a:xfrm>
          <a:off x="1438974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110870</xdr:rowOff>
    </xdr:from>
    <xdr:ext cx="405111" cy="259045"/>
    <xdr:sp macro="" textlink="">
      <xdr:nvSpPr>
        <xdr:cNvPr id="608" name="n_3aveValue【公民館】&#10;有形固定資産減価償却率"/>
        <xdr:cNvSpPr txBox="1"/>
      </xdr:nvSpPr>
      <xdr:spPr>
        <a:xfrm>
          <a:off x="13500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108</xdr:row>
      <xdr:rowOff>109963</xdr:rowOff>
    </xdr:from>
    <xdr:ext cx="340478" cy="259045"/>
    <xdr:sp macro="" textlink="">
      <xdr:nvSpPr>
        <xdr:cNvPr id="609" name="n_1mainValue【公民館】&#10;有形固定資産減価償却率"/>
        <xdr:cNvSpPr txBox="1"/>
      </xdr:nvSpPr>
      <xdr:spPr>
        <a:xfrm>
          <a:off x="15298361" y="186265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108</xdr:row>
      <xdr:rowOff>170378</xdr:rowOff>
    </xdr:from>
    <xdr:ext cx="340478" cy="259045"/>
    <xdr:sp macro="" textlink="">
      <xdr:nvSpPr>
        <xdr:cNvPr id="610" name="n_2mainValue【公民館】&#10;有形固定資産減価償却率"/>
        <xdr:cNvSpPr txBox="1"/>
      </xdr:nvSpPr>
      <xdr:spPr>
        <a:xfrm>
          <a:off x="14422061" y="18686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11" name="正方形/長方形 61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2" name="正方形/長方形 61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3" name="正方形/長方形 61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4" name="正方形/長方形 61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5" name="正方形/長方形 61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6" name="正方形/長方形 61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7" name="正方形/長方形 61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8" name="正方形/長方形 61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9" name="テキスト ボックス 61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20" name="直線コネクタ 61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21" name="直線コネクタ 62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22" name="テキスト ボックス 62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23" name="直線コネクタ 62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24" name="テキスト ボックス 62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25" name="直線コネクタ 62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6" name="テキスト ボックス 62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7" name="直線コネクタ 62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8" name="テキスト ボックス 62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32" name="直線コネクタ 631"/>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33"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34" name="直線コネクタ 633"/>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35"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36" name="直線コネクタ 635"/>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19017</xdr:rowOff>
    </xdr:from>
    <xdr:ext cx="469744" cy="259045"/>
    <xdr:sp macro="" textlink="">
      <xdr:nvSpPr>
        <xdr:cNvPr id="637" name="【公民館】&#10;一人当たり面積平均値テキスト"/>
        <xdr:cNvSpPr txBox="1"/>
      </xdr:nvSpPr>
      <xdr:spPr>
        <a:xfrm>
          <a:off x="22199600" y="1819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38" name="フローチャート: 判断 637"/>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39" name="フローチャート: 判断 638"/>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40" name="フローチャート: 判断 639"/>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41" name="フローチャート: 判断 640"/>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64719</xdr:rowOff>
    </xdr:from>
    <xdr:to>
      <xdr:col>116</xdr:col>
      <xdr:colOff>114300</xdr:colOff>
      <xdr:row>107</xdr:row>
      <xdr:rowOff>166319</xdr:rowOff>
    </xdr:to>
    <xdr:sp macro="" textlink="">
      <xdr:nvSpPr>
        <xdr:cNvPr id="647" name="楕円 646"/>
        <xdr:cNvSpPr/>
      </xdr:nvSpPr>
      <xdr:spPr>
        <a:xfrm>
          <a:off x="22110700" y="1840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151096</xdr:rowOff>
    </xdr:from>
    <xdr:ext cx="469744" cy="259045"/>
    <xdr:sp macro="" textlink="">
      <xdr:nvSpPr>
        <xdr:cNvPr id="648" name="【公民館】&#10;一人当たり面積該当値テキスト"/>
        <xdr:cNvSpPr txBox="1"/>
      </xdr:nvSpPr>
      <xdr:spPr>
        <a:xfrm>
          <a:off x="22199600" y="1832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67463</xdr:rowOff>
    </xdr:from>
    <xdr:to>
      <xdr:col>112</xdr:col>
      <xdr:colOff>38100</xdr:colOff>
      <xdr:row>107</xdr:row>
      <xdr:rowOff>169063</xdr:rowOff>
    </xdr:to>
    <xdr:sp macro="" textlink="">
      <xdr:nvSpPr>
        <xdr:cNvPr id="649" name="楕円 648"/>
        <xdr:cNvSpPr/>
      </xdr:nvSpPr>
      <xdr:spPr>
        <a:xfrm>
          <a:off x="21272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115519</xdr:rowOff>
    </xdr:from>
    <xdr:to>
      <xdr:col>116</xdr:col>
      <xdr:colOff>63500</xdr:colOff>
      <xdr:row>107</xdr:row>
      <xdr:rowOff>118263</xdr:rowOff>
    </xdr:to>
    <xdr:cxnSp macro="">
      <xdr:nvCxnSpPr>
        <xdr:cNvPr id="650" name="直線コネクタ 649"/>
        <xdr:cNvCxnSpPr/>
      </xdr:nvCxnSpPr>
      <xdr:spPr>
        <a:xfrm flipV="1">
          <a:off x="21323300" y="18460669"/>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70205</xdr:rowOff>
    </xdr:from>
    <xdr:to>
      <xdr:col>107</xdr:col>
      <xdr:colOff>101600</xdr:colOff>
      <xdr:row>108</xdr:row>
      <xdr:rowOff>355</xdr:rowOff>
    </xdr:to>
    <xdr:sp macro="" textlink="">
      <xdr:nvSpPr>
        <xdr:cNvPr id="651" name="楕円 650"/>
        <xdr:cNvSpPr/>
      </xdr:nvSpPr>
      <xdr:spPr>
        <a:xfrm>
          <a:off x="20383500" y="184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118263</xdr:rowOff>
    </xdr:from>
    <xdr:to>
      <xdr:col>111</xdr:col>
      <xdr:colOff>177800</xdr:colOff>
      <xdr:row>107</xdr:row>
      <xdr:rowOff>121005</xdr:rowOff>
    </xdr:to>
    <xdr:cxnSp macro="">
      <xdr:nvCxnSpPr>
        <xdr:cNvPr id="652" name="直線コネクタ 651"/>
        <xdr:cNvCxnSpPr/>
      </xdr:nvCxnSpPr>
      <xdr:spPr>
        <a:xfrm flipV="1">
          <a:off x="20434300" y="184634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114724</xdr:rowOff>
    </xdr:from>
    <xdr:ext cx="469744" cy="259045"/>
    <xdr:sp macro="" textlink="">
      <xdr:nvSpPr>
        <xdr:cNvPr id="653" name="n_1aveValue【公民館】&#10;一人当たり面積"/>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654" name="n_2aveValue【公民館】&#10;一人当たり面積"/>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149928</xdr:rowOff>
    </xdr:from>
    <xdr:ext cx="469744" cy="259045"/>
    <xdr:sp macro="" textlink="">
      <xdr:nvSpPr>
        <xdr:cNvPr id="655" name="n_3aveValue【公民館】&#10;一人当たり面積"/>
        <xdr:cNvSpPr txBox="1"/>
      </xdr:nvSpPr>
      <xdr:spPr>
        <a:xfrm>
          <a:off x="19310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160190</xdr:rowOff>
    </xdr:from>
    <xdr:ext cx="469744" cy="259045"/>
    <xdr:sp macro="" textlink="">
      <xdr:nvSpPr>
        <xdr:cNvPr id="656" name="n_1mainValue【公民館】&#10;一人当たり面積"/>
        <xdr:cNvSpPr txBox="1"/>
      </xdr:nvSpPr>
      <xdr:spPr>
        <a:xfrm>
          <a:off x="210757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162932</xdr:rowOff>
    </xdr:from>
    <xdr:ext cx="469744" cy="259045"/>
    <xdr:sp macro="" textlink="">
      <xdr:nvSpPr>
        <xdr:cNvPr id="657" name="n_2mainValue【公民館】&#10;一人当たり面積"/>
        <xdr:cNvSpPr txBox="1"/>
      </xdr:nvSpPr>
      <xdr:spPr>
        <a:xfrm>
          <a:off x="20199427" y="185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認定こども園・幼稚園・保育所」「学校施設」であり、低くなっている施設は「道路」「橋梁・トンネル」「公営住宅」「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年度に中央公民館を新築したことから特に低くなっている。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年度に統合保育所として大規模な整備事業を実施したことに伴い、同年度は大幅に良化し類似団体と比較し低くなったものの、平成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年度より減価償却が開始したことにより再び高くなる傾向にある。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「学校施設」については、昨年までに引き続き類似団体内平均値を上回っている。建築より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年以上が経過し老朽化が進んでいる施設もあるが、施設の重要性や現状を踏まえ、優先順位を付けた修繕改修を行うなど長寿命化対策を図っていく。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166007</xdr:rowOff>
    </xdr:from>
    <xdr:to>
      <xdr:col>24</xdr:col>
      <xdr:colOff>62865</xdr:colOff>
      <xdr:row>42</xdr:row>
      <xdr:rowOff>59872</xdr:rowOff>
    </xdr:to>
    <xdr:cxnSp macro="">
      <xdr:nvCxnSpPr>
        <xdr:cNvPr id="57" name="直線コネクタ 56"/>
        <xdr:cNvCxnSpPr/>
      </xdr:nvCxnSpPr>
      <xdr:spPr>
        <a:xfrm flipV="1">
          <a:off x="4634865" y="5823857"/>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340478" cy="259045"/>
    <xdr:sp macro="" textlink="">
      <xdr:nvSpPr>
        <xdr:cNvPr id="58" name="【図書館】&#10;有形固定資産減価償却率最小値テキスト"/>
        <xdr:cNvSpPr txBox="1"/>
      </xdr:nvSpPr>
      <xdr:spPr>
        <a:xfrm>
          <a:off x="4673600" y="7264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59" name="直線コネクタ 58"/>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112684</xdr:rowOff>
    </xdr:from>
    <xdr:ext cx="405111" cy="259045"/>
    <xdr:sp macro="" textlink="">
      <xdr:nvSpPr>
        <xdr:cNvPr id="60" name="【図書館】&#10;有形固定資産減価償却率最大値テキスト"/>
        <xdr:cNvSpPr txBox="1"/>
      </xdr:nvSpPr>
      <xdr:spPr>
        <a:xfrm>
          <a:off x="4673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166007</xdr:rowOff>
    </xdr:from>
    <xdr:to>
      <xdr:col>24</xdr:col>
      <xdr:colOff>152400</xdr:colOff>
      <xdr:row>33</xdr:row>
      <xdr:rowOff>166007</xdr:rowOff>
    </xdr:to>
    <xdr:cxnSp macro="">
      <xdr:nvCxnSpPr>
        <xdr:cNvPr id="61" name="直線コネクタ 60"/>
        <xdr:cNvCxnSpPr/>
      </xdr:nvCxnSpPr>
      <xdr:spPr>
        <a:xfrm>
          <a:off x="4546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43378</xdr:rowOff>
    </xdr:from>
    <xdr:ext cx="405111" cy="259045"/>
    <xdr:sp macro="" textlink="">
      <xdr:nvSpPr>
        <xdr:cNvPr id="62" name="【図書館】&#10;有形固定資産減価償却率平均値テキスト"/>
        <xdr:cNvSpPr txBox="1"/>
      </xdr:nvSpPr>
      <xdr:spPr>
        <a:xfrm>
          <a:off x="4673600" y="638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20501</xdr:rowOff>
    </xdr:from>
    <xdr:to>
      <xdr:col>24</xdr:col>
      <xdr:colOff>114300</xdr:colOff>
      <xdr:row>38</xdr:row>
      <xdr:rowOff>122101</xdr:rowOff>
    </xdr:to>
    <xdr:sp macro="" textlink="">
      <xdr:nvSpPr>
        <xdr:cNvPr id="63" name="フローチャート: 判断 62"/>
        <xdr:cNvSpPr/>
      </xdr:nvSpPr>
      <xdr:spPr>
        <a:xfrm>
          <a:off x="4584700" y="653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115207</xdr:rowOff>
    </xdr:from>
    <xdr:to>
      <xdr:col>20</xdr:col>
      <xdr:colOff>38100</xdr:colOff>
      <xdr:row>39</xdr:row>
      <xdr:rowOff>45357</xdr:rowOff>
    </xdr:to>
    <xdr:sp macro="" textlink="">
      <xdr:nvSpPr>
        <xdr:cNvPr id="64" name="フローチャート: 判断 63"/>
        <xdr:cNvSpPr/>
      </xdr:nvSpPr>
      <xdr:spPr>
        <a:xfrm>
          <a:off x="3746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170724</xdr:rowOff>
    </xdr:from>
    <xdr:to>
      <xdr:col>15</xdr:col>
      <xdr:colOff>101600</xdr:colOff>
      <xdr:row>38</xdr:row>
      <xdr:rowOff>100874</xdr:rowOff>
    </xdr:to>
    <xdr:sp macro="" textlink="">
      <xdr:nvSpPr>
        <xdr:cNvPr id="65" name="フローチャート: 判断 64"/>
        <xdr:cNvSpPr/>
      </xdr:nvSpPr>
      <xdr:spPr>
        <a:xfrm>
          <a:off x="2857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30299</xdr:rowOff>
    </xdr:from>
    <xdr:to>
      <xdr:col>10</xdr:col>
      <xdr:colOff>165100</xdr:colOff>
      <xdr:row>38</xdr:row>
      <xdr:rowOff>131899</xdr:rowOff>
    </xdr:to>
    <xdr:sp macro="" textlink="">
      <xdr:nvSpPr>
        <xdr:cNvPr id="66" name="フローチャート: 判断 65"/>
        <xdr:cNvSpPr/>
      </xdr:nvSpPr>
      <xdr:spPr>
        <a:xfrm>
          <a:off x="1968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87449</xdr:rowOff>
    </xdr:from>
    <xdr:to>
      <xdr:col>24</xdr:col>
      <xdr:colOff>114300</xdr:colOff>
      <xdr:row>42</xdr:row>
      <xdr:rowOff>17599</xdr:rowOff>
    </xdr:to>
    <xdr:sp macro="" textlink="">
      <xdr:nvSpPr>
        <xdr:cNvPr id="72" name="楕円 71"/>
        <xdr:cNvSpPr/>
      </xdr:nvSpPr>
      <xdr:spPr>
        <a:xfrm>
          <a:off x="4584700" y="711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2376</xdr:rowOff>
    </xdr:from>
    <xdr:ext cx="340478" cy="259045"/>
    <xdr:sp macro="" textlink="">
      <xdr:nvSpPr>
        <xdr:cNvPr id="73" name="【図書館】&#10;有形固定資産減価償却率該当値テキスト"/>
        <xdr:cNvSpPr txBox="1"/>
      </xdr:nvSpPr>
      <xdr:spPr>
        <a:xfrm>
          <a:off x="4673600" y="7031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154396</xdr:rowOff>
    </xdr:from>
    <xdr:to>
      <xdr:col>20</xdr:col>
      <xdr:colOff>38100</xdr:colOff>
      <xdr:row>42</xdr:row>
      <xdr:rowOff>84546</xdr:rowOff>
    </xdr:to>
    <xdr:sp macro="" textlink="">
      <xdr:nvSpPr>
        <xdr:cNvPr id="74" name="楕円 73"/>
        <xdr:cNvSpPr/>
      </xdr:nvSpPr>
      <xdr:spPr>
        <a:xfrm>
          <a:off x="3746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138249</xdr:rowOff>
    </xdr:from>
    <xdr:to>
      <xdr:col>24</xdr:col>
      <xdr:colOff>63500</xdr:colOff>
      <xdr:row>42</xdr:row>
      <xdr:rowOff>33746</xdr:rowOff>
    </xdr:to>
    <xdr:cxnSp macro="">
      <xdr:nvCxnSpPr>
        <xdr:cNvPr id="75" name="直線コネクタ 74"/>
        <xdr:cNvCxnSpPr/>
      </xdr:nvCxnSpPr>
      <xdr:spPr>
        <a:xfrm flipV="1">
          <a:off x="3797300" y="7167699"/>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6" name="楕円 75"/>
        <xdr:cNvSpPr/>
      </xdr:nvSpPr>
      <xdr:spPr>
        <a:xfrm>
          <a:off x="2857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33746</xdr:rowOff>
    </xdr:from>
    <xdr:to>
      <xdr:col>19</xdr:col>
      <xdr:colOff>177800</xdr:colOff>
      <xdr:row>42</xdr:row>
      <xdr:rowOff>92528</xdr:rowOff>
    </xdr:to>
    <xdr:cxnSp macro="">
      <xdr:nvCxnSpPr>
        <xdr:cNvPr id="77" name="直線コネクタ 76"/>
        <xdr:cNvCxnSpPr/>
      </xdr:nvCxnSpPr>
      <xdr:spPr>
        <a:xfrm flipV="1">
          <a:off x="2908300" y="7234646"/>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61884</xdr:rowOff>
    </xdr:from>
    <xdr:ext cx="405111" cy="259045"/>
    <xdr:sp macro="" textlink="">
      <xdr:nvSpPr>
        <xdr:cNvPr id="78" name="n_1aveValue【図書館】&#10;有形固定資産減価償却率"/>
        <xdr:cNvSpPr txBox="1"/>
      </xdr:nvSpPr>
      <xdr:spPr>
        <a:xfrm>
          <a:off x="3582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117401</xdr:rowOff>
    </xdr:from>
    <xdr:ext cx="405111" cy="259045"/>
    <xdr:sp macro="" textlink="">
      <xdr:nvSpPr>
        <xdr:cNvPr id="79" name="n_2aveValue【図書館】&#10;有形固定資産減価償却率"/>
        <xdr:cNvSpPr txBox="1"/>
      </xdr:nvSpPr>
      <xdr:spPr>
        <a:xfrm>
          <a:off x="2705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148426</xdr:rowOff>
    </xdr:from>
    <xdr:ext cx="405111" cy="259045"/>
    <xdr:sp macro="" textlink="">
      <xdr:nvSpPr>
        <xdr:cNvPr id="80" name="n_3aveValue【図書館】&#10;有形固定資産減価償却率"/>
        <xdr:cNvSpPr txBox="1"/>
      </xdr:nvSpPr>
      <xdr:spPr>
        <a:xfrm>
          <a:off x="1816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75673</xdr:rowOff>
    </xdr:from>
    <xdr:ext cx="340478" cy="259045"/>
    <xdr:sp macro="" textlink="">
      <xdr:nvSpPr>
        <xdr:cNvPr id="81" name="n_1mainValue【図書館】&#10;有形固定資産減価償却率"/>
        <xdr:cNvSpPr txBox="1"/>
      </xdr:nvSpPr>
      <xdr:spPr>
        <a:xfrm>
          <a:off x="3614361" y="72765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42</xdr:row>
      <xdr:rowOff>134455</xdr:rowOff>
    </xdr:from>
    <xdr:ext cx="340478" cy="259045"/>
    <xdr:sp macro="" textlink="">
      <xdr:nvSpPr>
        <xdr:cNvPr id="82" name="n_2mainValue【図書館】&#10;有形固定資産減価償却率"/>
        <xdr:cNvSpPr txBox="1"/>
      </xdr:nvSpPr>
      <xdr:spPr>
        <a:xfrm>
          <a:off x="2738061"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3" name="直線コネクタ 92"/>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4" name="テキスト ボックス 93"/>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5" name="直線コネクタ 94"/>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6" name="テキスト ボックス 95"/>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7" name="直線コネクタ 96"/>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8" name="テキスト ボックス 97"/>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9" name="直線コネクタ 98"/>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0" name="テキスト ボックス 99"/>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1" name="直線コネクタ 100"/>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2" name="テキスト ボックス 101"/>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3" name="直線コネクタ 102"/>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4" name="テキスト ボックス 103"/>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48442</xdr:rowOff>
    </xdr:from>
    <xdr:to>
      <xdr:col>54</xdr:col>
      <xdr:colOff>189865</xdr:colOff>
      <xdr:row>42</xdr:row>
      <xdr:rowOff>30480</xdr:rowOff>
    </xdr:to>
    <xdr:cxnSp macro="">
      <xdr:nvCxnSpPr>
        <xdr:cNvPr id="108" name="直線コネクタ 107"/>
        <xdr:cNvCxnSpPr/>
      </xdr:nvCxnSpPr>
      <xdr:spPr>
        <a:xfrm flipV="1">
          <a:off x="10476865" y="5706292"/>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34307</xdr:rowOff>
    </xdr:from>
    <xdr:ext cx="469744" cy="259045"/>
    <xdr:sp macro="" textlink="">
      <xdr:nvSpPr>
        <xdr:cNvPr id="109" name="【図書館】&#10;一人当たり面積最小値テキスト"/>
        <xdr:cNvSpPr txBox="1"/>
      </xdr:nvSpPr>
      <xdr:spPr>
        <a:xfrm>
          <a:off x="10515600"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30480</xdr:rowOff>
    </xdr:from>
    <xdr:to>
      <xdr:col>55</xdr:col>
      <xdr:colOff>88900</xdr:colOff>
      <xdr:row>42</xdr:row>
      <xdr:rowOff>30480</xdr:rowOff>
    </xdr:to>
    <xdr:cxnSp macro="">
      <xdr:nvCxnSpPr>
        <xdr:cNvPr id="110" name="直線コネクタ 109"/>
        <xdr:cNvCxnSpPr/>
      </xdr:nvCxnSpPr>
      <xdr:spPr>
        <a:xfrm>
          <a:off x="10388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166569</xdr:rowOff>
    </xdr:from>
    <xdr:ext cx="469744" cy="259045"/>
    <xdr:sp macro="" textlink="">
      <xdr:nvSpPr>
        <xdr:cNvPr id="111" name="【図書館】&#10;一人当たり面積最大値テキスト"/>
        <xdr:cNvSpPr txBox="1"/>
      </xdr:nvSpPr>
      <xdr:spPr>
        <a:xfrm>
          <a:off x="10515600" y="548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48442</xdr:rowOff>
    </xdr:from>
    <xdr:to>
      <xdr:col>55</xdr:col>
      <xdr:colOff>88900</xdr:colOff>
      <xdr:row>33</xdr:row>
      <xdr:rowOff>48442</xdr:rowOff>
    </xdr:to>
    <xdr:cxnSp macro="">
      <xdr:nvCxnSpPr>
        <xdr:cNvPr id="112" name="直線コネクタ 111"/>
        <xdr:cNvCxnSpPr/>
      </xdr:nvCxnSpPr>
      <xdr:spPr>
        <a:xfrm>
          <a:off x="10388600" y="57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15620</xdr:rowOff>
    </xdr:from>
    <xdr:ext cx="469744" cy="259045"/>
    <xdr:sp macro="" textlink="">
      <xdr:nvSpPr>
        <xdr:cNvPr id="113" name="【図書館】&#10;一人当たり面積平均値テキスト"/>
        <xdr:cNvSpPr txBox="1"/>
      </xdr:nvSpPr>
      <xdr:spPr>
        <a:xfrm>
          <a:off x="10515600" y="6702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164193</xdr:rowOff>
    </xdr:from>
    <xdr:to>
      <xdr:col>55</xdr:col>
      <xdr:colOff>50800</xdr:colOff>
      <xdr:row>40</xdr:row>
      <xdr:rowOff>94343</xdr:rowOff>
    </xdr:to>
    <xdr:sp macro="" textlink="">
      <xdr:nvSpPr>
        <xdr:cNvPr id="114" name="フローチャート: 判断 113"/>
        <xdr:cNvSpPr/>
      </xdr:nvSpPr>
      <xdr:spPr>
        <a:xfrm>
          <a:off x="104267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144599</xdr:rowOff>
    </xdr:from>
    <xdr:to>
      <xdr:col>50</xdr:col>
      <xdr:colOff>165100</xdr:colOff>
      <xdr:row>40</xdr:row>
      <xdr:rowOff>74749</xdr:rowOff>
    </xdr:to>
    <xdr:sp macro="" textlink="">
      <xdr:nvSpPr>
        <xdr:cNvPr id="115" name="フローチャート: 判断 114"/>
        <xdr:cNvSpPr/>
      </xdr:nvSpPr>
      <xdr:spPr>
        <a:xfrm>
          <a:off x="9588500" y="683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160927</xdr:rowOff>
    </xdr:from>
    <xdr:to>
      <xdr:col>46</xdr:col>
      <xdr:colOff>38100</xdr:colOff>
      <xdr:row>40</xdr:row>
      <xdr:rowOff>91077</xdr:rowOff>
    </xdr:to>
    <xdr:sp macro="" textlink="">
      <xdr:nvSpPr>
        <xdr:cNvPr id="116" name="フローチャート: 判断 115"/>
        <xdr:cNvSpPr/>
      </xdr:nvSpPr>
      <xdr:spPr>
        <a:xfrm>
          <a:off x="8699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125004</xdr:rowOff>
    </xdr:from>
    <xdr:to>
      <xdr:col>41</xdr:col>
      <xdr:colOff>101600</xdr:colOff>
      <xdr:row>40</xdr:row>
      <xdr:rowOff>55154</xdr:rowOff>
    </xdr:to>
    <xdr:sp macro="" textlink="">
      <xdr:nvSpPr>
        <xdr:cNvPr id="117" name="フローチャート: 判断 116"/>
        <xdr:cNvSpPr/>
      </xdr:nvSpPr>
      <xdr:spPr>
        <a:xfrm>
          <a:off x="7810500" y="681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43362</xdr:rowOff>
    </xdr:from>
    <xdr:to>
      <xdr:col>55</xdr:col>
      <xdr:colOff>50800</xdr:colOff>
      <xdr:row>41</xdr:row>
      <xdr:rowOff>144962</xdr:rowOff>
    </xdr:to>
    <xdr:sp macro="" textlink="">
      <xdr:nvSpPr>
        <xdr:cNvPr id="123" name="楕円 122"/>
        <xdr:cNvSpPr/>
      </xdr:nvSpPr>
      <xdr:spPr>
        <a:xfrm>
          <a:off x="104267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129739</xdr:rowOff>
    </xdr:from>
    <xdr:ext cx="469744" cy="259045"/>
    <xdr:sp macro="" textlink="">
      <xdr:nvSpPr>
        <xdr:cNvPr id="124" name="【図書館】&#10;一人当たり面積該当値テキスト"/>
        <xdr:cNvSpPr txBox="1"/>
      </xdr:nvSpPr>
      <xdr:spPr>
        <a:xfrm>
          <a:off x="10515600" y="698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46627</xdr:rowOff>
    </xdr:from>
    <xdr:to>
      <xdr:col>50</xdr:col>
      <xdr:colOff>165100</xdr:colOff>
      <xdr:row>41</xdr:row>
      <xdr:rowOff>148227</xdr:rowOff>
    </xdr:to>
    <xdr:sp macro="" textlink="">
      <xdr:nvSpPr>
        <xdr:cNvPr id="125" name="楕円 124"/>
        <xdr:cNvSpPr/>
      </xdr:nvSpPr>
      <xdr:spPr>
        <a:xfrm>
          <a:off x="9588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94162</xdr:rowOff>
    </xdr:from>
    <xdr:to>
      <xdr:col>55</xdr:col>
      <xdr:colOff>0</xdr:colOff>
      <xdr:row>41</xdr:row>
      <xdr:rowOff>97427</xdr:rowOff>
    </xdr:to>
    <xdr:cxnSp macro="">
      <xdr:nvCxnSpPr>
        <xdr:cNvPr id="126" name="直線コネクタ 125"/>
        <xdr:cNvCxnSpPr/>
      </xdr:nvCxnSpPr>
      <xdr:spPr>
        <a:xfrm flipV="1">
          <a:off x="9639300" y="71236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49893</xdr:rowOff>
    </xdr:from>
    <xdr:to>
      <xdr:col>46</xdr:col>
      <xdr:colOff>38100</xdr:colOff>
      <xdr:row>41</xdr:row>
      <xdr:rowOff>151493</xdr:rowOff>
    </xdr:to>
    <xdr:sp macro="" textlink="">
      <xdr:nvSpPr>
        <xdr:cNvPr id="127" name="楕円 126"/>
        <xdr:cNvSpPr/>
      </xdr:nvSpPr>
      <xdr:spPr>
        <a:xfrm>
          <a:off x="8699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97427</xdr:rowOff>
    </xdr:from>
    <xdr:to>
      <xdr:col>50</xdr:col>
      <xdr:colOff>114300</xdr:colOff>
      <xdr:row>41</xdr:row>
      <xdr:rowOff>100693</xdr:rowOff>
    </xdr:to>
    <xdr:cxnSp macro="">
      <xdr:nvCxnSpPr>
        <xdr:cNvPr id="128" name="直線コネクタ 127"/>
        <xdr:cNvCxnSpPr/>
      </xdr:nvCxnSpPr>
      <xdr:spPr>
        <a:xfrm flipV="1">
          <a:off x="8750300" y="712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91276</xdr:rowOff>
    </xdr:from>
    <xdr:ext cx="469744" cy="259045"/>
    <xdr:sp macro="" textlink="">
      <xdr:nvSpPr>
        <xdr:cNvPr id="129" name="n_1aveValue【図書館】&#10;一人当たり面積"/>
        <xdr:cNvSpPr txBox="1"/>
      </xdr:nvSpPr>
      <xdr:spPr>
        <a:xfrm>
          <a:off x="9391727" y="660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107604</xdr:rowOff>
    </xdr:from>
    <xdr:ext cx="469744" cy="259045"/>
    <xdr:sp macro="" textlink="">
      <xdr:nvSpPr>
        <xdr:cNvPr id="130" name="n_2aveValue【図書館】&#10;一人当たり面積"/>
        <xdr:cNvSpPr txBox="1"/>
      </xdr:nvSpPr>
      <xdr:spPr>
        <a:xfrm>
          <a:off x="8515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71681</xdr:rowOff>
    </xdr:from>
    <xdr:ext cx="469744" cy="259045"/>
    <xdr:sp macro="" textlink="">
      <xdr:nvSpPr>
        <xdr:cNvPr id="131" name="n_3aveValue【図書館】&#10;一人当たり面積"/>
        <xdr:cNvSpPr txBox="1"/>
      </xdr:nvSpPr>
      <xdr:spPr>
        <a:xfrm>
          <a:off x="7626427" y="65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139354</xdr:rowOff>
    </xdr:from>
    <xdr:ext cx="469744" cy="259045"/>
    <xdr:sp macro="" textlink="">
      <xdr:nvSpPr>
        <xdr:cNvPr id="132" name="n_1mainValue【図書館】&#10;一人当たり面積"/>
        <xdr:cNvSpPr txBox="1"/>
      </xdr:nvSpPr>
      <xdr:spPr>
        <a:xfrm>
          <a:off x="93917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142620</xdr:rowOff>
    </xdr:from>
    <xdr:ext cx="469744" cy="259045"/>
    <xdr:sp macro="" textlink="">
      <xdr:nvSpPr>
        <xdr:cNvPr id="133" name="n_2mainValue【図書館】&#10;一人当たり面積"/>
        <xdr:cNvSpPr txBox="1"/>
      </xdr:nvSpPr>
      <xdr:spPr>
        <a:xfrm>
          <a:off x="8515427" y="71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4" name="正方形/長方形 13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5" name="正方形/長方形 13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6" name="正方形/長方形 13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7" name="正方形/長方形 13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8" name="正方形/長方形 13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9" name="正方形/長方形 13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0" name="正方形/長方形 13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1" name="正方形/長方形 14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2" name="テキスト ボックス 14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3" name="直線コネクタ 14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4" name="テキスト ボックス 14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5" name="直線コネクタ 14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6" name="テキスト ボックス 14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7" name="直線コネクタ 14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8" name="テキスト ボックス 14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9" name="直線コネクタ 14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0" name="テキスト ボックス 14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1" name="直線コネクタ 15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2" name="テキスト ボックス 15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3" name="直線コネクタ 15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4" name="テキスト ボックス 15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6" name="テキスト ボックス 15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158" name="直線コネクタ 157"/>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159"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160" name="直線コネクタ 159"/>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61"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2" name="直線コネクタ 161"/>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168292</xdr:rowOff>
    </xdr:from>
    <xdr:ext cx="405111" cy="259045"/>
    <xdr:sp macro="" textlink="">
      <xdr:nvSpPr>
        <xdr:cNvPr id="163" name="【体育館・プール】&#10;有形固定資産減価償却率平均値テキスト"/>
        <xdr:cNvSpPr txBox="1"/>
      </xdr:nvSpPr>
      <xdr:spPr>
        <a:xfrm>
          <a:off x="4673600" y="9940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164" name="フローチャート: 判断 163"/>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165" name="フローチャート: 判断 164"/>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113030</xdr:rowOff>
    </xdr:from>
    <xdr:to>
      <xdr:col>15</xdr:col>
      <xdr:colOff>101600</xdr:colOff>
      <xdr:row>59</xdr:row>
      <xdr:rowOff>43180</xdr:rowOff>
    </xdr:to>
    <xdr:sp macro="" textlink="">
      <xdr:nvSpPr>
        <xdr:cNvPr id="166" name="フローチャート: 判断 165"/>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151130</xdr:rowOff>
    </xdr:from>
    <xdr:to>
      <xdr:col>10</xdr:col>
      <xdr:colOff>165100</xdr:colOff>
      <xdr:row>59</xdr:row>
      <xdr:rowOff>81280</xdr:rowOff>
    </xdr:to>
    <xdr:sp macro="" textlink="">
      <xdr:nvSpPr>
        <xdr:cNvPr id="167" name="フローチャート: 判断 166"/>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73" name="楕円 172"/>
        <xdr:cNvSpPr/>
      </xdr:nvSpPr>
      <xdr:spPr>
        <a:xfrm>
          <a:off x="4584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160037</xdr:rowOff>
    </xdr:from>
    <xdr:ext cx="405111" cy="259045"/>
    <xdr:sp macro="" textlink="">
      <xdr:nvSpPr>
        <xdr:cNvPr id="174" name="【体育館・プール】&#10;有形固定資産減価償却率該当値テキスト"/>
        <xdr:cNvSpPr txBox="1"/>
      </xdr:nvSpPr>
      <xdr:spPr>
        <a:xfrm>
          <a:off x="4673600"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34925</xdr:rowOff>
    </xdr:from>
    <xdr:to>
      <xdr:col>20</xdr:col>
      <xdr:colOff>38100</xdr:colOff>
      <xdr:row>59</xdr:row>
      <xdr:rowOff>136525</xdr:rowOff>
    </xdr:to>
    <xdr:sp macro="" textlink="">
      <xdr:nvSpPr>
        <xdr:cNvPr id="175" name="楕円 174"/>
        <xdr:cNvSpPr/>
      </xdr:nvSpPr>
      <xdr:spPr>
        <a:xfrm>
          <a:off x="3746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60960</xdr:rowOff>
    </xdr:from>
    <xdr:to>
      <xdr:col>24</xdr:col>
      <xdr:colOff>63500</xdr:colOff>
      <xdr:row>59</xdr:row>
      <xdr:rowOff>85725</xdr:rowOff>
    </xdr:to>
    <xdr:cxnSp macro="">
      <xdr:nvCxnSpPr>
        <xdr:cNvPr id="176" name="直線コネクタ 175"/>
        <xdr:cNvCxnSpPr/>
      </xdr:nvCxnSpPr>
      <xdr:spPr>
        <a:xfrm flipV="1">
          <a:off x="3797300" y="101765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77" name="楕円 176"/>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85725</xdr:rowOff>
    </xdr:from>
    <xdr:to>
      <xdr:col>19</xdr:col>
      <xdr:colOff>177800</xdr:colOff>
      <xdr:row>59</xdr:row>
      <xdr:rowOff>123825</xdr:rowOff>
    </xdr:to>
    <xdr:cxnSp macro="">
      <xdr:nvCxnSpPr>
        <xdr:cNvPr id="178" name="直線コネクタ 177"/>
        <xdr:cNvCxnSpPr/>
      </xdr:nvCxnSpPr>
      <xdr:spPr>
        <a:xfrm flipV="1">
          <a:off x="2908300" y="1020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134002</xdr:rowOff>
    </xdr:from>
    <xdr:ext cx="405111" cy="259045"/>
    <xdr:sp macro="" textlink="">
      <xdr:nvSpPr>
        <xdr:cNvPr id="179" name="n_1aveValue【体育館・プール】&#10;有形固定資産減価償却率"/>
        <xdr:cNvSpPr txBox="1"/>
      </xdr:nvSpPr>
      <xdr:spPr>
        <a:xfrm>
          <a:off x="35820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59707</xdr:rowOff>
    </xdr:from>
    <xdr:ext cx="405111" cy="259045"/>
    <xdr:sp macro="" textlink="">
      <xdr:nvSpPr>
        <xdr:cNvPr id="180" name="n_2aveValue【体育館・プール】&#10;有形固定資産減価償却率"/>
        <xdr:cNvSpPr txBox="1"/>
      </xdr:nvSpPr>
      <xdr:spPr>
        <a:xfrm>
          <a:off x="2705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97807</xdr:rowOff>
    </xdr:from>
    <xdr:ext cx="405111" cy="259045"/>
    <xdr:sp macro="" textlink="">
      <xdr:nvSpPr>
        <xdr:cNvPr id="181" name="n_3aveValue【体育館・プール】&#10;有形固定資産減価償却率"/>
        <xdr:cNvSpPr txBox="1"/>
      </xdr:nvSpPr>
      <xdr:spPr>
        <a:xfrm>
          <a:off x="1816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127652</xdr:rowOff>
    </xdr:from>
    <xdr:ext cx="405111" cy="259045"/>
    <xdr:sp macro="" textlink="">
      <xdr:nvSpPr>
        <xdr:cNvPr id="182" name="n_1mainValue【体育館・プール】&#10;有形固定資産減価償却率"/>
        <xdr:cNvSpPr txBox="1"/>
      </xdr:nvSpPr>
      <xdr:spPr>
        <a:xfrm>
          <a:off x="3582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165752</xdr:rowOff>
    </xdr:from>
    <xdr:ext cx="405111" cy="259045"/>
    <xdr:sp macro="" textlink="">
      <xdr:nvSpPr>
        <xdr:cNvPr id="183" name="n_2mainValue【体育館・プール】&#10;有形固定資産減価償却率"/>
        <xdr:cNvSpPr txBox="1"/>
      </xdr:nvSpPr>
      <xdr:spPr>
        <a:xfrm>
          <a:off x="27057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4" name="正方形/長方形 18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5" name="正方形/長方形 18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6" name="正方形/長方形 18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7" name="正方形/長方形 18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8" name="正方形/長方形 18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9" name="正方形/長方形 18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0" name="正方形/長方形 18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1" name="正方形/長方形 19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2" name="テキスト ボックス 19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3" name="直線コネクタ 19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94" name="直線コネクタ 193"/>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95" name="テキスト ボックス 194"/>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6" name="直線コネクタ 19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7" name="テキスト ボックス 19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98" name="直線コネクタ 197"/>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99" name="テキスト ボックス 198"/>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1" name="テキスト ボックス 20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203" name="直線コネクタ 202"/>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204"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205" name="直線コネクタ 204"/>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206"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207" name="直線コネクタ 206"/>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44658</xdr:rowOff>
    </xdr:from>
    <xdr:ext cx="469744" cy="259045"/>
    <xdr:sp macro="" textlink="">
      <xdr:nvSpPr>
        <xdr:cNvPr id="208" name="【体育館・プール】&#10;一人当たり面積平均値テキスト"/>
        <xdr:cNvSpPr txBox="1"/>
      </xdr:nvSpPr>
      <xdr:spPr>
        <a:xfrm>
          <a:off x="10515600" y="10331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209" name="フローチャート: 判断 208"/>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210" name="フローチャート: 判断 209"/>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124079</xdr:rowOff>
    </xdr:from>
    <xdr:to>
      <xdr:col>46</xdr:col>
      <xdr:colOff>38100</xdr:colOff>
      <xdr:row>61</xdr:row>
      <xdr:rowOff>54229</xdr:rowOff>
    </xdr:to>
    <xdr:sp macro="" textlink="">
      <xdr:nvSpPr>
        <xdr:cNvPr id="211" name="フローチャート: 判断 210"/>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59499</xdr:rowOff>
    </xdr:from>
    <xdr:to>
      <xdr:col>41</xdr:col>
      <xdr:colOff>101600</xdr:colOff>
      <xdr:row>61</xdr:row>
      <xdr:rowOff>161099</xdr:rowOff>
    </xdr:to>
    <xdr:sp macro="" textlink="">
      <xdr:nvSpPr>
        <xdr:cNvPr id="212" name="フローチャート: 判断 211"/>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42926</xdr:rowOff>
    </xdr:from>
    <xdr:to>
      <xdr:col>55</xdr:col>
      <xdr:colOff>50800</xdr:colOff>
      <xdr:row>61</xdr:row>
      <xdr:rowOff>144526</xdr:rowOff>
    </xdr:to>
    <xdr:sp macro="" textlink="">
      <xdr:nvSpPr>
        <xdr:cNvPr id="218" name="楕円 217"/>
        <xdr:cNvSpPr/>
      </xdr:nvSpPr>
      <xdr:spPr>
        <a:xfrm>
          <a:off x="104267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21353</xdr:rowOff>
    </xdr:from>
    <xdr:ext cx="469744" cy="259045"/>
    <xdr:sp macro="" textlink="">
      <xdr:nvSpPr>
        <xdr:cNvPr id="219" name="【体育館・プール】&#10;一人当たり面積該当値テキスト"/>
        <xdr:cNvSpPr txBox="1"/>
      </xdr:nvSpPr>
      <xdr:spPr>
        <a:xfrm>
          <a:off x="10515600" y="1047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49213</xdr:rowOff>
    </xdr:from>
    <xdr:to>
      <xdr:col>50</xdr:col>
      <xdr:colOff>165100</xdr:colOff>
      <xdr:row>61</xdr:row>
      <xdr:rowOff>150813</xdr:rowOff>
    </xdr:to>
    <xdr:sp macro="" textlink="">
      <xdr:nvSpPr>
        <xdr:cNvPr id="220" name="楕円 219"/>
        <xdr:cNvSpPr/>
      </xdr:nvSpPr>
      <xdr:spPr>
        <a:xfrm>
          <a:off x="9588500" y="1050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93726</xdr:rowOff>
    </xdr:from>
    <xdr:to>
      <xdr:col>55</xdr:col>
      <xdr:colOff>0</xdr:colOff>
      <xdr:row>61</xdr:row>
      <xdr:rowOff>100013</xdr:rowOff>
    </xdr:to>
    <xdr:cxnSp macro="">
      <xdr:nvCxnSpPr>
        <xdr:cNvPr id="221" name="直線コネクタ 220"/>
        <xdr:cNvCxnSpPr/>
      </xdr:nvCxnSpPr>
      <xdr:spPr>
        <a:xfrm flipV="1">
          <a:off x="9639300" y="10552176"/>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55499</xdr:rowOff>
    </xdr:from>
    <xdr:to>
      <xdr:col>46</xdr:col>
      <xdr:colOff>38100</xdr:colOff>
      <xdr:row>61</xdr:row>
      <xdr:rowOff>157099</xdr:rowOff>
    </xdr:to>
    <xdr:sp macro="" textlink="">
      <xdr:nvSpPr>
        <xdr:cNvPr id="222" name="楕円 221"/>
        <xdr:cNvSpPr/>
      </xdr:nvSpPr>
      <xdr:spPr>
        <a:xfrm>
          <a:off x="8699500" y="1051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100013</xdr:rowOff>
    </xdr:from>
    <xdr:to>
      <xdr:col>50</xdr:col>
      <xdr:colOff>114300</xdr:colOff>
      <xdr:row>61</xdr:row>
      <xdr:rowOff>106299</xdr:rowOff>
    </xdr:to>
    <xdr:cxnSp macro="">
      <xdr:nvCxnSpPr>
        <xdr:cNvPr id="223" name="直線コネクタ 222"/>
        <xdr:cNvCxnSpPr/>
      </xdr:nvCxnSpPr>
      <xdr:spPr>
        <a:xfrm flipV="1">
          <a:off x="8750300" y="10558463"/>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162768</xdr:rowOff>
    </xdr:from>
    <xdr:ext cx="469744" cy="259045"/>
    <xdr:sp macro="" textlink="">
      <xdr:nvSpPr>
        <xdr:cNvPr id="224" name="n_1aveValue【体育館・プール】&#10;一人当たり面積"/>
        <xdr:cNvSpPr txBox="1"/>
      </xdr:nvSpPr>
      <xdr:spPr>
        <a:xfrm>
          <a:off x="93917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70756</xdr:rowOff>
    </xdr:from>
    <xdr:ext cx="469744" cy="259045"/>
    <xdr:sp macro="" textlink="">
      <xdr:nvSpPr>
        <xdr:cNvPr id="225" name="n_2aveValue【体育館・プール】&#10;一人当たり面積"/>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6176</xdr:rowOff>
    </xdr:from>
    <xdr:ext cx="469744" cy="259045"/>
    <xdr:sp macro="" textlink="">
      <xdr:nvSpPr>
        <xdr:cNvPr id="226" name="n_3aveValue【体育館・プール】&#10;一人当たり面積"/>
        <xdr:cNvSpPr txBox="1"/>
      </xdr:nvSpPr>
      <xdr:spPr>
        <a:xfrm>
          <a:off x="7626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141940</xdr:rowOff>
    </xdr:from>
    <xdr:ext cx="469744" cy="259045"/>
    <xdr:sp macro="" textlink="">
      <xdr:nvSpPr>
        <xdr:cNvPr id="227" name="n_1mainValue【体育館・プール】&#10;一人当たり面積"/>
        <xdr:cNvSpPr txBox="1"/>
      </xdr:nvSpPr>
      <xdr:spPr>
        <a:xfrm>
          <a:off x="9391727" y="1060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148226</xdr:rowOff>
    </xdr:from>
    <xdr:ext cx="469744" cy="259045"/>
    <xdr:sp macro="" textlink="">
      <xdr:nvSpPr>
        <xdr:cNvPr id="228" name="n_2mainValue【体育館・プール】&#10;一人当たり面積"/>
        <xdr:cNvSpPr txBox="1"/>
      </xdr:nvSpPr>
      <xdr:spPr>
        <a:xfrm>
          <a:off x="8515427" y="1060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40" name="テキスト ボックス 239"/>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50" name="テキスト ボックス 249"/>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132806</xdr:rowOff>
    </xdr:to>
    <xdr:cxnSp macro="">
      <xdr:nvCxnSpPr>
        <xdr:cNvPr id="254" name="直線コネクタ 253"/>
        <xdr:cNvCxnSpPr/>
      </xdr:nvCxnSpPr>
      <xdr:spPr>
        <a:xfrm flipV="1">
          <a:off x="4634865" y="13280571"/>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136633</xdr:rowOff>
    </xdr:from>
    <xdr:ext cx="405111" cy="259045"/>
    <xdr:sp macro="" textlink="">
      <xdr:nvSpPr>
        <xdr:cNvPr id="255" name="【福祉施設】&#10;有形固定資産減価償却率最小値テキスト"/>
        <xdr:cNvSpPr txBox="1"/>
      </xdr:nvSpPr>
      <xdr:spPr>
        <a:xfrm>
          <a:off x="4673600" y="1470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132806</xdr:rowOff>
    </xdr:from>
    <xdr:to>
      <xdr:col>24</xdr:col>
      <xdr:colOff>152400</xdr:colOff>
      <xdr:row>85</xdr:row>
      <xdr:rowOff>132806</xdr:rowOff>
    </xdr:to>
    <xdr:cxnSp macro="">
      <xdr:nvCxnSpPr>
        <xdr:cNvPr id="256" name="直線コネクタ 255"/>
        <xdr:cNvCxnSpPr/>
      </xdr:nvCxnSpPr>
      <xdr:spPr>
        <a:xfrm>
          <a:off x="4546600" y="147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57" name="【福祉施設】&#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58" name="直線コネクタ 257"/>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111414</xdr:rowOff>
    </xdr:from>
    <xdr:ext cx="405111" cy="259045"/>
    <xdr:sp macro="" textlink="">
      <xdr:nvSpPr>
        <xdr:cNvPr id="259" name="【福祉施設】&#10;有形固定資産減価償却率平均値テキスト"/>
        <xdr:cNvSpPr txBox="1"/>
      </xdr:nvSpPr>
      <xdr:spPr>
        <a:xfrm>
          <a:off x="4673600" y="1382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88537</xdr:rowOff>
    </xdr:from>
    <xdr:to>
      <xdr:col>24</xdr:col>
      <xdr:colOff>114300</xdr:colOff>
      <xdr:row>82</xdr:row>
      <xdr:rowOff>18687</xdr:rowOff>
    </xdr:to>
    <xdr:sp macro="" textlink="">
      <xdr:nvSpPr>
        <xdr:cNvPr id="260" name="フローチャート: 判断 259"/>
        <xdr:cNvSpPr/>
      </xdr:nvSpPr>
      <xdr:spPr>
        <a:xfrm>
          <a:off x="4584700" y="1397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67311</xdr:rowOff>
    </xdr:from>
    <xdr:to>
      <xdr:col>20</xdr:col>
      <xdr:colOff>38100</xdr:colOff>
      <xdr:row>81</xdr:row>
      <xdr:rowOff>168911</xdr:rowOff>
    </xdr:to>
    <xdr:sp macro="" textlink="">
      <xdr:nvSpPr>
        <xdr:cNvPr id="261" name="フローチャート: 判断 260"/>
        <xdr:cNvSpPr/>
      </xdr:nvSpPr>
      <xdr:spPr>
        <a:xfrm>
          <a:off x="3746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121194</xdr:rowOff>
    </xdr:from>
    <xdr:to>
      <xdr:col>15</xdr:col>
      <xdr:colOff>101600</xdr:colOff>
      <xdr:row>82</xdr:row>
      <xdr:rowOff>51344</xdr:rowOff>
    </xdr:to>
    <xdr:sp macro="" textlink="">
      <xdr:nvSpPr>
        <xdr:cNvPr id="262" name="フローチャート: 判断 261"/>
        <xdr:cNvSpPr/>
      </xdr:nvSpPr>
      <xdr:spPr>
        <a:xfrm>
          <a:off x="2857500" y="1400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23223</xdr:rowOff>
    </xdr:from>
    <xdr:to>
      <xdr:col>10</xdr:col>
      <xdr:colOff>165100</xdr:colOff>
      <xdr:row>82</xdr:row>
      <xdr:rowOff>124823</xdr:rowOff>
    </xdr:to>
    <xdr:sp macro="" textlink="">
      <xdr:nvSpPr>
        <xdr:cNvPr id="263" name="フローチャート: 判断 262"/>
        <xdr:cNvSpPr/>
      </xdr:nvSpPr>
      <xdr:spPr>
        <a:xfrm>
          <a:off x="1968500" y="1408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129358</xdr:rowOff>
    </xdr:from>
    <xdr:to>
      <xdr:col>24</xdr:col>
      <xdr:colOff>114300</xdr:colOff>
      <xdr:row>82</xdr:row>
      <xdr:rowOff>59508</xdr:rowOff>
    </xdr:to>
    <xdr:sp macro="" textlink="">
      <xdr:nvSpPr>
        <xdr:cNvPr id="269" name="楕円 268"/>
        <xdr:cNvSpPr/>
      </xdr:nvSpPr>
      <xdr:spPr>
        <a:xfrm>
          <a:off x="45847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107785</xdr:rowOff>
    </xdr:from>
    <xdr:ext cx="405111" cy="259045"/>
    <xdr:sp macro="" textlink="">
      <xdr:nvSpPr>
        <xdr:cNvPr id="270" name="【福祉施設】&#10;有形固定資産減価償却率該当値テキスト"/>
        <xdr:cNvSpPr txBox="1"/>
      </xdr:nvSpPr>
      <xdr:spPr>
        <a:xfrm>
          <a:off x="4673600" y="1399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24856</xdr:rowOff>
    </xdr:from>
    <xdr:to>
      <xdr:col>20</xdr:col>
      <xdr:colOff>38100</xdr:colOff>
      <xdr:row>82</xdr:row>
      <xdr:rowOff>126456</xdr:rowOff>
    </xdr:to>
    <xdr:sp macro="" textlink="">
      <xdr:nvSpPr>
        <xdr:cNvPr id="271" name="楕円 270"/>
        <xdr:cNvSpPr/>
      </xdr:nvSpPr>
      <xdr:spPr>
        <a:xfrm>
          <a:off x="3746500" y="1408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8708</xdr:rowOff>
    </xdr:from>
    <xdr:to>
      <xdr:col>24</xdr:col>
      <xdr:colOff>63500</xdr:colOff>
      <xdr:row>82</xdr:row>
      <xdr:rowOff>75656</xdr:rowOff>
    </xdr:to>
    <xdr:cxnSp macro="">
      <xdr:nvCxnSpPr>
        <xdr:cNvPr id="272" name="直線コネクタ 271"/>
        <xdr:cNvCxnSpPr/>
      </xdr:nvCxnSpPr>
      <xdr:spPr>
        <a:xfrm flipV="1">
          <a:off x="3797300" y="14067608"/>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85271</xdr:rowOff>
    </xdr:from>
    <xdr:to>
      <xdr:col>15</xdr:col>
      <xdr:colOff>101600</xdr:colOff>
      <xdr:row>83</xdr:row>
      <xdr:rowOff>15421</xdr:rowOff>
    </xdr:to>
    <xdr:sp macro="" textlink="">
      <xdr:nvSpPr>
        <xdr:cNvPr id="273" name="楕円 272"/>
        <xdr:cNvSpPr/>
      </xdr:nvSpPr>
      <xdr:spPr>
        <a:xfrm>
          <a:off x="2857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75656</xdr:rowOff>
    </xdr:from>
    <xdr:to>
      <xdr:col>19</xdr:col>
      <xdr:colOff>177800</xdr:colOff>
      <xdr:row>82</xdr:row>
      <xdr:rowOff>136071</xdr:rowOff>
    </xdr:to>
    <xdr:cxnSp macro="">
      <xdr:nvCxnSpPr>
        <xdr:cNvPr id="274" name="直線コネクタ 273"/>
        <xdr:cNvCxnSpPr/>
      </xdr:nvCxnSpPr>
      <xdr:spPr>
        <a:xfrm flipV="1">
          <a:off x="2908300" y="1413455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13988</xdr:rowOff>
    </xdr:from>
    <xdr:ext cx="405111" cy="259045"/>
    <xdr:sp macro="" textlink="">
      <xdr:nvSpPr>
        <xdr:cNvPr id="275" name="n_1aveValue【福祉施設】&#10;有形固定資産減価償却率"/>
        <xdr:cNvSpPr txBox="1"/>
      </xdr:nvSpPr>
      <xdr:spPr>
        <a:xfrm>
          <a:off x="3582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67871</xdr:rowOff>
    </xdr:from>
    <xdr:ext cx="405111" cy="259045"/>
    <xdr:sp macro="" textlink="">
      <xdr:nvSpPr>
        <xdr:cNvPr id="276" name="n_2aveValue【福祉施設】&#10;有形固定資産減価償却率"/>
        <xdr:cNvSpPr txBox="1"/>
      </xdr:nvSpPr>
      <xdr:spPr>
        <a:xfrm>
          <a:off x="2705744" y="1378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141350</xdr:rowOff>
    </xdr:from>
    <xdr:ext cx="405111" cy="259045"/>
    <xdr:sp macro="" textlink="">
      <xdr:nvSpPr>
        <xdr:cNvPr id="277" name="n_3aveValue【福祉施設】&#10;有形固定資産減価償却率"/>
        <xdr:cNvSpPr txBox="1"/>
      </xdr:nvSpPr>
      <xdr:spPr>
        <a:xfrm>
          <a:off x="18167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117583</xdr:rowOff>
    </xdr:from>
    <xdr:ext cx="405111" cy="259045"/>
    <xdr:sp macro="" textlink="">
      <xdr:nvSpPr>
        <xdr:cNvPr id="278" name="n_1mainValue【福祉施設】&#10;有形固定資産減価償却率"/>
        <xdr:cNvSpPr txBox="1"/>
      </xdr:nvSpPr>
      <xdr:spPr>
        <a:xfrm>
          <a:off x="3582044" y="1417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6548</xdr:rowOff>
    </xdr:from>
    <xdr:ext cx="405111" cy="259045"/>
    <xdr:sp macro="" textlink="">
      <xdr:nvSpPr>
        <xdr:cNvPr id="279" name="n_2mainValue【福祉施設】&#10;有形固定資産減価償却率"/>
        <xdr:cNvSpPr txBox="1"/>
      </xdr:nvSpPr>
      <xdr:spPr>
        <a:xfrm>
          <a:off x="2705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90" name="直線コネクタ 289"/>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91" name="テキスト ボックス 290"/>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92" name="直線コネクタ 291"/>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93" name="テキスト ボックス 292"/>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94" name="直線コネクタ 293"/>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95" name="テキスト ボックス 294"/>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96" name="直線コネクタ 295"/>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97" name="テキスト ボックス 296"/>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98" name="直線コネクタ 297"/>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99" name="テキスト ボックス 298"/>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00" name="直線コネクタ 299"/>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01" name="テキスト ボックス 300"/>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2" name="直線コネクタ 30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3" name="テキスト ボックス 30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144236</xdr:rowOff>
    </xdr:from>
    <xdr:to>
      <xdr:col>54</xdr:col>
      <xdr:colOff>189865</xdr:colOff>
      <xdr:row>86</xdr:row>
      <xdr:rowOff>141514</xdr:rowOff>
    </xdr:to>
    <xdr:cxnSp macro="">
      <xdr:nvCxnSpPr>
        <xdr:cNvPr id="305" name="直線コネクタ 304"/>
        <xdr:cNvCxnSpPr/>
      </xdr:nvCxnSpPr>
      <xdr:spPr>
        <a:xfrm flipV="1">
          <a:off x="10476865" y="13345886"/>
          <a:ext cx="0" cy="1540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145341</xdr:rowOff>
    </xdr:from>
    <xdr:ext cx="469744" cy="259045"/>
    <xdr:sp macro="" textlink="">
      <xdr:nvSpPr>
        <xdr:cNvPr id="306" name="【福祉施設】&#10;一人当たり面積最小値テキスト"/>
        <xdr:cNvSpPr txBox="1"/>
      </xdr:nvSpPr>
      <xdr:spPr>
        <a:xfrm>
          <a:off x="10515600"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141514</xdr:rowOff>
    </xdr:from>
    <xdr:to>
      <xdr:col>55</xdr:col>
      <xdr:colOff>88900</xdr:colOff>
      <xdr:row>86</xdr:row>
      <xdr:rowOff>141514</xdr:rowOff>
    </xdr:to>
    <xdr:cxnSp macro="">
      <xdr:nvCxnSpPr>
        <xdr:cNvPr id="307" name="直線コネクタ 306"/>
        <xdr:cNvCxnSpPr/>
      </xdr:nvCxnSpPr>
      <xdr:spPr>
        <a:xfrm>
          <a:off x="10388600" y="1488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90913</xdr:rowOff>
    </xdr:from>
    <xdr:ext cx="469744" cy="259045"/>
    <xdr:sp macro="" textlink="">
      <xdr:nvSpPr>
        <xdr:cNvPr id="308" name="【福祉施設】&#10;一人当たり面積最大値テキスト"/>
        <xdr:cNvSpPr txBox="1"/>
      </xdr:nvSpPr>
      <xdr:spPr>
        <a:xfrm>
          <a:off x="105156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144236</xdr:rowOff>
    </xdr:from>
    <xdr:to>
      <xdr:col>55</xdr:col>
      <xdr:colOff>88900</xdr:colOff>
      <xdr:row>77</xdr:row>
      <xdr:rowOff>144236</xdr:rowOff>
    </xdr:to>
    <xdr:cxnSp macro="">
      <xdr:nvCxnSpPr>
        <xdr:cNvPr id="309" name="直線コネクタ 308"/>
        <xdr:cNvCxnSpPr/>
      </xdr:nvCxnSpPr>
      <xdr:spPr>
        <a:xfrm>
          <a:off x="10388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70048</xdr:rowOff>
    </xdr:from>
    <xdr:ext cx="469744" cy="259045"/>
    <xdr:sp macro="" textlink="">
      <xdr:nvSpPr>
        <xdr:cNvPr id="310" name="【福祉施設】&#10;一人当たり面積平均値テキスト"/>
        <xdr:cNvSpPr txBox="1"/>
      </xdr:nvSpPr>
      <xdr:spPr>
        <a:xfrm>
          <a:off x="10515600" y="143003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47171</xdr:rowOff>
    </xdr:from>
    <xdr:to>
      <xdr:col>55</xdr:col>
      <xdr:colOff>50800</xdr:colOff>
      <xdr:row>84</xdr:row>
      <xdr:rowOff>148771</xdr:rowOff>
    </xdr:to>
    <xdr:sp macro="" textlink="">
      <xdr:nvSpPr>
        <xdr:cNvPr id="311" name="フローチャート: 判断 310"/>
        <xdr:cNvSpPr/>
      </xdr:nvSpPr>
      <xdr:spPr>
        <a:xfrm>
          <a:off x="10426700" y="1444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75474</xdr:rowOff>
    </xdr:from>
    <xdr:to>
      <xdr:col>50</xdr:col>
      <xdr:colOff>165100</xdr:colOff>
      <xdr:row>85</xdr:row>
      <xdr:rowOff>5624</xdr:rowOff>
    </xdr:to>
    <xdr:sp macro="" textlink="">
      <xdr:nvSpPr>
        <xdr:cNvPr id="312" name="フローチャート: 判断 311"/>
        <xdr:cNvSpPr/>
      </xdr:nvSpPr>
      <xdr:spPr>
        <a:xfrm>
          <a:off x="9588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169636</xdr:rowOff>
    </xdr:from>
    <xdr:to>
      <xdr:col>46</xdr:col>
      <xdr:colOff>38100</xdr:colOff>
      <xdr:row>84</xdr:row>
      <xdr:rowOff>99786</xdr:rowOff>
    </xdr:to>
    <xdr:sp macro="" textlink="">
      <xdr:nvSpPr>
        <xdr:cNvPr id="313" name="フローチャート: 判断 312"/>
        <xdr:cNvSpPr/>
      </xdr:nvSpPr>
      <xdr:spPr>
        <a:xfrm>
          <a:off x="8699500" y="1439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48805</xdr:rowOff>
    </xdr:from>
    <xdr:to>
      <xdr:col>41</xdr:col>
      <xdr:colOff>101600</xdr:colOff>
      <xdr:row>85</xdr:row>
      <xdr:rowOff>150405</xdr:rowOff>
    </xdr:to>
    <xdr:sp macro="" textlink="">
      <xdr:nvSpPr>
        <xdr:cNvPr id="314" name="フローチャート: 判断 313"/>
        <xdr:cNvSpPr/>
      </xdr:nvSpPr>
      <xdr:spPr>
        <a:xfrm>
          <a:off x="7810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5" name="テキスト ボックス 31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6" name="テキスト ボックス 31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7" name="テキスト ボックス 31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8" name="テキスト ボックス 31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9" name="テキスト ボックス 31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113574</xdr:rowOff>
    </xdr:from>
    <xdr:to>
      <xdr:col>55</xdr:col>
      <xdr:colOff>50800</xdr:colOff>
      <xdr:row>85</xdr:row>
      <xdr:rowOff>43724</xdr:rowOff>
    </xdr:to>
    <xdr:sp macro="" textlink="">
      <xdr:nvSpPr>
        <xdr:cNvPr id="320" name="楕円 319"/>
        <xdr:cNvSpPr/>
      </xdr:nvSpPr>
      <xdr:spPr>
        <a:xfrm>
          <a:off x="10426700" y="1451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92001</xdr:rowOff>
    </xdr:from>
    <xdr:ext cx="469744" cy="259045"/>
    <xdr:sp macro="" textlink="">
      <xdr:nvSpPr>
        <xdr:cNvPr id="321" name="【福祉施設】&#10;一人当たり面積該当値テキスト"/>
        <xdr:cNvSpPr txBox="1"/>
      </xdr:nvSpPr>
      <xdr:spPr>
        <a:xfrm>
          <a:off x="10515600" y="1449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121194</xdr:rowOff>
    </xdr:from>
    <xdr:to>
      <xdr:col>50</xdr:col>
      <xdr:colOff>165100</xdr:colOff>
      <xdr:row>85</xdr:row>
      <xdr:rowOff>51344</xdr:rowOff>
    </xdr:to>
    <xdr:sp macro="" textlink="">
      <xdr:nvSpPr>
        <xdr:cNvPr id="322" name="楕円 321"/>
        <xdr:cNvSpPr/>
      </xdr:nvSpPr>
      <xdr:spPr>
        <a:xfrm>
          <a:off x="9588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164374</xdr:rowOff>
    </xdr:from>
    <xdr:to>
      <xdr:col>55</xdr:col>
      <xdr:colOff>0</xdr:colOff>
      <xdr:row>85</xdr:row>
      <xdr:rowOff>544</xdr:rowOff>
    </xdr:to>
    <xdr:cxnSp macro="">
      <xdr:nvCxnSpPr>
        <xdr:cNvPr id="323" name="直線コネクタ 322"/>
        <xdr:cNvCxnSpPr/>
      </xdr:nvCxnSpPr>
      <xdr:spPr>
        <a:xfrm flipV="1">
          <a:off x="9639300" y="14566174"/>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128814</xdr:rowOff>
    </xdr:from>
    <xdr:to>
      <xdr:col>46</xdr:col>
      <xdr:colOff>38100</xdr:colOff>
      <xdr:row>85</xdr:row>
      <xdr:rowOff>58964</xdr:rowOff>
    </xdr:to>
    <xdr:sp macro="" textlink="">
      <xdr:nvSpPr>
        <xdr:cNvPr id="324" name="楕円 323"/>
        <xdr:cNvSpPr/>
      </xdr:nvSpPr>
      <xdr:spPr>
        <a:xfrm>
          <a:off x="8699500" y="1453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544</xdr:rowOff>
    </xdr:from>
    <xdr:to>
      <xdr:col>50</xdr:col>
      <xdr:colOff>114300</xdr:colOff>
      <xdr:row>85</xdr:row>
      <xdr:rowOff>8164</xdr:rowOff>
    </xdr:to>
    <xdr:cxnSp macro="">
      <xdr:nvCxnSpPr>
        <xdr:cNvPr id="325" name="直線コネクタ 324"/>
        <xdr:cNvCxnSpPr/>
      </xdr:nvCxnSpPr>
      <xdr:spPr>
        <a:xfrm flipV="1">
          <a:off x="8750300" y="1457379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22151</xdr:rowOff>
    </xdr:from>
    <xdr:ext cx="469744" cy="259045"/>
    <xdr:sp macro="" textlink="">
      <xdr:nvSpPr>
        <xdr:cNvPr id="326" name="n_1aveValue【福祉施設】&#10;一人当たり面積"/>
        <xdr:cNvSpPr txBox="1"/>
      </xdr:nvSpPr>
      <xdr:spPr>
        <a:xfrm>
          <a:off x="9391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116313</xdr:rowOff>
    </xdr:from>
    <xdr:ext cx="469744" cy="259045"/>
    <xdr:sp macro="" textlink="">
      <xdr:nvSpPr>
        <xdr:cNvPr id="327" name="n_2aveValue【福祉施設】&#10;一人当たり面積"/>
        <xdr:cNvSpPr txBox="1"/>
      </xdr:nvSpPr>
      <xdr:spPr>
        <a:xfrm>
          <a:off x="8515427"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166932</xdr:rowOff>
    </xdr:from>
    <xdr:ext cx="469744" cy="259045"/>
    <xdr:sp macro="" textlink="">
      <xdr:nvSpPr>
        <xdr:cNvPr id="328" name="n_3aveValue【福祉施設】&#10;一人当たり面積"/>
        <xdr:cNvSpPr txBox="1"/>
      </xdr:nvSpPr>
      <xdr:spPr>
        <a:xfrm>
          <a:off x="7626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42471</xdr:rowOff>
    </xdr:from>
    <xdr:ext cx="469744" cy="259045"/>
    <xdr:sp macro="" textlink="">
      <xdr:nvSpPr>
        <xdr:cNvPr id="329" name="n_1mainValue【福祉施設】&#10;一人当たり面積"/>
        <xdr:cNvSpPr txBox="1"/>
      </xdr:nvSpPr>
      <xdr:spPr>
        <a:xfrm>
          <a:off x="9391727" y="1461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50091</xdr:rowOff>
    </xdr:from>
    <xdr:ext cx="469744" cy="259045"/>
    <xdr:sp macro="" textlink="">
      <xdr:nvSpPr>
        <xdr:cNvPr id="330" name="n_2mainValue【福祉施設】&#10;一人当たり面積"/>
        <xdr:cNvSpPr txBox="1"/>
      </xdr:nvSpPr>
      <xdr:spPr>
        <a:xfrm>
          <a:off x="8515427" y="1462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1" name="正方形/長方形 33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2" name="正方形/長方形 33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3" name="正方形/長方形 33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4" name="正方形/長方形 33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5" name="正方形/長方形 33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6" name="正方形/長方形 33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7" name="正方形/長方形 33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8" name="正方形/長方形 33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9" name="テキスト ボックス 33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40" name="直線コネクタ 33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41" name="テキスト ボックス 340"/>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42" name="直線コネクタ 34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43" name="テキスト ボックス 342"/>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44" name="直線コネクタ 34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45" name="テキスト ボックス 34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46" name="直線コネクタ 34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47" name="テキスト ボックス 34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48" name="直線コネクタ 34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49" name="テキスト ボックス 34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50" name="直線コネクタ 34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51" name="テキスト ボックス 350"/>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2" name="直線コネクタ 35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53" name="テキスト ボックス 352"/>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5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34289</xdr:rowOff>
    </xdr:from>
    <xdr:to>
      <xdr:col>24</xdr:col>
      <xdr:colOff>62865</xdr:colOff>
      <xdr:row>107</xdr:row>
      <xdr:rowOff>57150</xdr:rowOff>
    </xdr:to>
    <xdr:cxnSp macro="">
      <xdr:nvCxnSpPr>
        <xdr:cNvPr id="355" name="直線コネクタ 354"/>
        <xdr:cNvCxnSpPr/>
      </xdr:nvCxnSpPr>
      <xdr:spPr>
        <a:xfrm flipV="1">
          <a:off x="4634865" y="17350739"/>
          <a:ext cx="0" cy="105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356" name="【市民会館】&#10;有形固定資産減価償却率最小値テキスト"/>
        <xdr:cNvSpPr txBox="1"/>
      </xdr:nvSpPr>
      <xdr:spPr>
        <a:xfrm>
          <a:off x="4673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357" name="直線コネクタ 356"/>
        <xdr:cNvCxnSpPr/>
      </xdr:nvCxnSpPr>
      <xdr:spPr>
        <a:xfrm>
          <a:off x="4546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152416</xdr:rowOff>
    </xdr:from>
    <xdr:ext cx="405111" cy="259045"/>
    <xdr:sp macro="" textlink="">
      <xdr:nvSpPr>
        <xdr:cNvPr id="358" name="【市民会館】&#10;有形固定資産減価償却率最大値テキスト"/>
        <xdr:cNvSpPr txBox="1"/>
      </xdr:nvSpPr>
      <xdr:spPr>
        <a:xfrm>
          <a:off x="4673600"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34289</xdr:rowOff>
    </xdr:from>
    <xdr:to>
      <xdr:col>24</xdr:col>
      <xdr:colOff>152400</xdr:colOff>
      <xdr:row>101</xdr:row>
      <xdr:rowOff>34289</xdr:rowOff>
    </xdr:to>
    <xdr:cxnSp macro="">
      <xdr:nvCxnSpPr>
        <xdr:cNvPr id="359" name="直線コネクタ 358"/>
        <xdr:cNvCxnSpPr/>
      </xdr:nvCxnSpPr>
      <xdr:spPr>
        <a:xfrm>
          <a:off x="4546600" y="1735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158132</xdr:rowOff>
    </xdr:from>
    <xdr:ext cx="405111" cy="259045"/>
    <xdr:sp macro="" textlink="">
      <xdr:nvSpPr>
        <xdr:cNvPr id="360" name="【市民会館】&#10;有形固定資産減価償却率平均値テキスト"/>
        <xdr:cNvSpPr txBox="1"/>
      </xdr:nvSpPr>
      <xdr:spPr>
        <a:xfrm>
          <a:off x="4673600" y="1798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8255</xdr:rowOff>
    </xdr:from>
    <xdr:to>
      <xdr:col>24</xdr:col>
      <xdr:colOff>114300</xdr:colOff>
      <xdr:row>105</xdr:row>
      <xdr:rowOff>109855</xdr:rowOff>
    </xdr:to>
    <xdr:sp macro="" textlink="">
      <xdr:nvSpPr>
        <xdr:cNvPr id="361" name="フローチャート: 判断 360"/>
        <xdr:cNvSpPr/>
      </xdr:nvSpPr>
      <xdr:spPr>
        <a:xfrm>
          <a:off x="45847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12064</xdr:rowOff>
    </xdr:from>
    <xdr:to>
      <xdr:col>20</xdr:col>
      <xdr:colOff>38100</xdr:colOff>
      <xdr:row>105</xdr:row>
      <xdr:rowOff>113664</xdr:rowOff>
    </xdr:to>
    <xdr:sp macro="" textlink="">
      <xdr:nvSpPr>
        <xdr:cNvPr id="362" name="フローチャート: 判断 361"/>
        <xdr:cNvSpPr/>
      </xdr:nvSpPr>
      <xdr:spPr>
        <a:xfrm>
          <a:off x="3746500" y="18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25400</xdr:rowOff>
    </xdr:from>
    <xdr:to>
      <xdr:col>15</xdr:col>
      <xdr:colOff>101600</xdr:colOff>
      <xdr:row>105</xdr:row>
      <xdr:rowOff>127000</xdr:rowOff>
    </xdr:to>
    <xdr:sp macro="" textlink="">
      <xdr:nvSpPr>
        <xdr:cNvPr id="363" name="フローチャート: 判断 362"/>
        <xdr:cNvSpPr/>
      </xdr:nvSpPr>
      <xdr:spPr>
        <a:xfrm>
          <a:off x="2857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82550</xdr:rowOff>
    </xdr:from>
    <xdr:to>
      <xdr:col>10</xdr:col>
      <xdr:colOff>165100</xdr:colOff>
      <xdr:row>106</xdr:row>
      <xdr:rowOff>12700</xdr:rowOff>
    </xdr:to>
    <xdr:sp macro="" textlink="">
      <xdr:nvSpPr>
        <xdr:cNvPr id="364" name="フローチャート: 判断 363"/>
        <xdr:cNvSpPr/>
      </xdr:nvSpPr>
      <xdr:spPr>
        <a:xfrm>
          <a:off x="1968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5" name="テキスト ボックス 36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6" name="テキスト ボックス 36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7" name="テキスト ボックス 36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8" name="テキスト ボックス 36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9" name="テキスト ボックス 36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139700</xdr:rowOff>
    </xdr:from>
    <xdr:to>
      <xdr:col>24</xdr:col>
      <xdr:colOff>114300</xdr:colOff>
      <xdr:row>105</xdr:row>
      <xdr:rowOff>69850</xdr:rowOff>
    </xdr:to>
    <xdr:sp macro="" textlink="">
      <xdr:nvSpPr>
        <xdr:cNvPr id="370" name="楕円 369"/>
        <xdr:cNvSpPr/>
      </xdr:nvSpPr>
      <xdr:spPr>
        <a:xfrm>
          <a:off x="4584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162577</xdr:rowOff>
    </xdr:from>
    <xdr:ext cx="405111" cy="259045"/>
    <xdr:sp macro="" textlink="">
      <xdr:nvSpPr>
        <xdr:cNvPr id="371" name="【市民会館】&#10;有形固定資産減価償却率該当値テキスト"/>
        <xdr:cNvSpPr txBox="1"/>
      </xdr:nvSpPr>
      <xdr:spPr>
        <a:xfrm>
          <a:off x="4673600"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xdr:rowOff>
    </xdr:from>
    <xdr:to>
      <xdr:col>20</xdr:col>
      <xdr:colOff>38100</xdr:colOff>
      <xdr:row>105</xdr:row>
      <xdr:rowOff>107950</xdr:rowOff>
    </xdr:to>
    <xdr:sp macro="" textlink="">
      <xdr:nvSpPr>
        <xdr:cNvPr id="372" name="楕円 371"/>
        <xdr:cNvSpPr/>
      </xdr:nvSpPr>
      <xdr:spPr>
        <a:xfrm>
          <a:off x="3746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19050</xdr:rowOff>
    </xdr:from>
    <xdr:to>
      <xdr:col>24</xdr:col>
      <xdr:colOff>63500</xdr:colOff>
      <xdr:row>105</xdr:row>
      <xdr:rowOff>57150</xdr:rowOff>
    </xdr:to>
    <xdr:cxnSp macro="">
      <xdr:nvCxnSpPr>
        <xdr:cNvPr id="373" name="直線コネクタ 372"/>
        <xdr:cNvCxnSpPr/>
      </xdr:nvCxnSpPr>
      <xdr:spPr>
        <a:xfrm flipV="1">
          <a:off x="3797300" y="18021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44450</xdr:rowOff>
    </xdr:from>
    <xdr:to>
      <xdr:col>15</xdr:col>
      <xdr:colOff>101600</xdr:colOff>
      <xdr:row>105</xdr:row>
      <xdr:rowOff>146050</xdr:rowOff>
    </xdr:to>
    <xdr:sp macro="" textlink="">
      <xdr:nvSpPr>
        <xdr:cNvPr id="374" name="楕円 373"/>
        <xdr:cNvSpPr/>
      </xdr:nvSpPr>
      <xdr:spPr>
        <a:xfrm>
          <a:off x="2857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57150</xdr:rowOff>
    </xdr:from>
    <xdr:to>
      <xdr:col>19</xdr:col>
      <xdr:colOff>177800</xdr:colOff>
      <xdr:row>105</xdr:row>
      <xdr:rowOff>95250</xdr:rowOff>
    </xdr:to>
    <xdr:cxnSp macro="">
      <xdr:nvCxnSpPr>
        <xdr:cNvPr id="375" name="直線コネクタ 374"/>
        <xdr:cNvCxnSpPr/>
      </xdr:nvCxnSpPr>
      <xdr:spPr>
        <a:xfrm flipV="1">
          <a:off x="2908300" y="1805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104791</xdr:rowOff>
    </xdr:from>
    <xdr:ext cx="405111" cy="259045"/>
    <xdr:sp macro="" textlink="">
      <xdr:nvSpPr>
        <xdr:cNvPr id="376" name="n_1aveValue【市民会館】&#10;有形固定資産減価償却率"/>
        <xdr:cNvSpPr txBox="1"/>
      </xdr:nvSpPr>
      <xdr:spPr>
        <a:xfrm>
          <a:off x="35820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143527</xdr:rowOff>
    </xdr:from>
    <xdr:ext cx="405111" cy="259045"/>
    <xdr:sp macro="" textlink="">
      <xdr:nvSpPr>
        <xdr:cNvPr id="377" name="n_2aveValue【市民会館】&#10;有形固定資産減価償却率"/>
        <xdr:cNvSpPr txBox="1"/>
      </xdr:nvSpPr>
      <xdr:spPr>
        <a:xfrm>
          <a:off x="2705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29227</xdr:rowOff>
    </xdr:from>
    <xdr:ext cx="405111" cy="259045"/>
    <xdr:sp macro="" textlink="">
      <xdr:nvSpPr>
        <xdr:cNvPr id="378" name="n_3aveValue【市民会館】&#10;有形固定資産減価償却率"/>
        <xdr:cNvSpPr txBox="1"/>
      </xdr:nvSpPr>
      <xdr:spPr>
        <a:xfrm>
          <a:off x="18167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124477</xdr:rowOff>
    </xdr:from>
    <xdr:ext cx="405111" cy="259045"/>
    <xdr:sp macro="" textlink="">
      <xdr:nvSpPr>
        <xdr:cNvPr id="379" name="n_1mainValue【市民会館】&#10;有形固定資産減価償却率"/>
        <xdr:cNvSpPr txBox="1"/>
      </xdr:nvSpPr>
      <xdr:spPr>
        <a:xfrm>
          <a:off x="35820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137177</xdr:rowOff>
    </xdr:from>
    <xdr:ext cx="405111" cy="259045"/>
    <xdr:sp macro="" textlink="">
      <xdr:nvSpPr>
        <xdr:cNvPr id="380" name="n_2mainValue【市民会館】&#10;有形固定資産減価償却率"/>
        <xdr:cNvSpPr txBox="1"/>
      </xdr:nvSpPr>
      <xdr:spPr>
        <a:xfrm>
          <a:off x="2705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9" name="テキスト ボックス 38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90" name="直線コネクタ 38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91" name="直線コネクタ 39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92" name="テキスト ボックス 39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93" name="直線コネクタ 39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94" name="テキスト ボックス 39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95" name="直線コネクタ 39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96" name="テキスト ボックス 39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97" name="直線コネクタ 39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98" name="テキスト ボックス 39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9" name="直線コネクタ 39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00" name="テキスト ボックス 39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01" name="直線コネクタ 40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02" name="テキスト ボックス 40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0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107</xdr:row>
      <xdr:rowOff>66675</xdr:rowOff>
    </xdr:to>
    <xdr:cxnSp macro="">
      <xdr:nvCxnSpPr>
        <xdr:cNvPr id="404" name="直線コネクタ 403"/>
        <xdr:cNvCxnSpPr/>
      </xdr:nvCxnSpPr>
      <xdr:spPr>
        <a:xfrm flipV="1">
          <a:off x="10476865" y="17148811"/>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70502</xdr:rowOff>
    </xdr:from>
    <xdr:ext cx="469744" cy="259045"/>
    <xdr:sp macro="" textlink="">
      <xdr:nvSpPr>
        <xdr:cNvPr id="405" name="【市民会館】&#10;一人当たり面積最小値テキスト"/>
        <xdr:cNvSpPr txBox="1"/>
      </xdr:nvSpPr>
      <xdr:spPr>
        <a:xfrm>
          <a:off x="10515600"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66675</xdr:rowOff>
    </xdr:from>
    <xdr:to>
      <xdr:col>55</xdr:col>
      <xdr:colOff>88900</xdr:colOff>
      <xdr:row>107</xdr:row>
      <xdr:rowOff>66675</xdr:rowOff>
    </xdr:to>
    <xdr:cxnSp macro="">
      <xdr:nvCxnSpPr>
        <xdr:cNvPr id="406" name="直線コネクタ 405"/>
        <xdr:cNvCxnSpPr/>
      </xdr:nvCxnSpPr>
      <xdr:spPr>
        <a:xfrm>
          <a:off x="10388600" y="18411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07" name="【市民会館】&#10;一人当たり面積最大値テキスト"/>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08" name="直線コネクタ 407"/>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149241</xdr:rowOff>
    </xdr:from>
    <xdr:ext cx="469744" cy="259045"/>
    <xdr:sp macro="" textlink="">
      <xdr:nvSpPr>
        <xdr:cNvPr id="409" name="【市民会館】&#10;一人当たり面積平均値テキスト"/>
        <xdr:cNvSpPr txBox="1"/>
      </xdr:nvSpPr>
      <xdr:spPr>
        <a:xfrm>
          <a:off x="10515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126364</xdr:rowOff>
    </xdr:from>
    <xdr:to>
      <xdr:col>55</xdr:col>
      <xdr:colOff>50800</xdr:colOff>
      <xdr:row>105</xdr:row>
      <xdr:rowOff>56514</xdr:rowOff>
    </xdr:to>
    <xdr:sp macro="" textlink="">
      <xdr:nvSpPr>
        <xdr:cNvPr id="410" name="フローチャート: 判断 409"/>
        <xdr:cNvSpPr/>
      </xdr:nvSpPr>
      <xdr:spPr>
        <a:xfrm>
          <a:off x="10426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31114</xdr:rowOff>
    </xdr:from>
    <xdr:to>
      <xdr:col>50</xdr:col>
      <xdr:colOff>165100</xdr:colOff>
      <xdr:row>105</xdr:row>
      <xdr:rowOff>132714</xdr:rowOff>
    </xdr:to>
    <xdr:sp macro="" textlink="">
      <xdr:nvSpPr>
        <xdr:cNvPr id="411" name="フローチャート: 判断 410"/>
        <xdr:cNvSpPr/>
      </xdr:nvSpPr>
      <xdr:spPr>
        <a:xfrm>
          <a:off x="9588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12" name="フローチャート: 判断 411"/>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52070</xdr:rowOff>
    </xdr:from>
    <xdr:to>
      <xdr:col>41</xdr:col>
      <xdr:colOff>101600</xdr:colOff>
      <xdr:row>104</xdr:row>
      <xdr:rowOff>153670</xdr:rowOff>
    </xdr:to>
    <xdr:sp macro="" textlink="">
      <xdr:nvSpPr>
        <xdr:cNvPr id="413" name="フローチャート: 判断 412"/>
        <xdr:cNvSpPr/>
      </xdr:nvSpPr>
      <xdr:spPr>
        <a:xfrm>
          <a:off x="7810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14" name="テキスト ボックス 41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15" name="テキスト ボックス 41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16" name="テキスト ボックス 41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7" name="テキスト ボックス 41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8" name="テキスト ボックス 41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29211</xdr:rowOff>
    </xdr:from>
    <xdr:to>
      <xdr:col>55</xdr:col>
      <xdr:colOff>50800</xdr:colOff>
      <xdr:row>106</xdr:row>
      <xdr:rowOff>130811</xdr:rowOff>
    </xdr:to>
    <xdr:sp macro="" textlink="">
      <xdr:nvSpPr>
        <xdr:cNvPr id="419" name="楕円 418"/>
        <xdr:cNvSpPr/>
      </xdr:nvSpPr>
      <xdr:spPr>
        <a:xfrm>
          <a:off x="104267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7638</xdr:rowOff>
    </xdr:from>
    <xdr:ext cx="469744" cy="259045"/>
    <xdr:sp macro="" textlink="">
      <xdr:nvSpPr>
        <xdr:cNvPr id="420" name="【市民会館】&#10;一人当たり面積該当値テキスト"/>
        <xdr:cNvSpPr txBox="1"/>
      </xdr:nvSpPr>
      <xdr:spPr>
        <a:xfrm>
          <a:off x="10515600"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36830</xdr:rowOff>
    </xdr:from>
    <xdr:to>
      <xdr:col>50</xdr:col>
      <xdr:colOff>165100</xdr:colOff>
      <xdr:row>106</xdr:row>
      <xdr:rowOff>138430</xdr:rowOff>
    </xdr:to>
    <xdr:sp macro="" textlink="">
      <xdr:nvSpPr>
        <xdr:cNvPr id="421" name="楕円 420"/>
        <xdr:cNvSpPr/>
      </xdr:nvSpPr>
      <xdr:spPr>
        <a:xfrm>
          <a:off x="9588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80011</xdr:rowOff>
    </xdr:from>
    <xdr:to>
      <xdr:col>55</xdr:col>
      <xdr:colOff>0</xdr:colOff>
      <xdr:row>106</xdr:row>
      <xdr:rowOff>87630</xdr:rowOff>
    </xdr:to>
    <xdr:cxnSp macro="">
      <xdr:nvCxnSpPr>
        <xdr:cNvPr id="422" name="直線コネクタ 421"/>
        <xdr:cNvCxnSpPr/>
      </xdr:nvCxnSpPr>
      <xdr:spPr>
        <a:xfrm flipV="1">
          <a:off x="9639300" y="182537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46355</xdr:rowOff>
    </xdr:from>
    <xdr:to>
      <xdr:col>46</xdr:col>
      <xdr:colOff>38100</xdr:colOff>
      <xdr:row>106</xdr:row>
      <xdr:rowOff>147955</xdr:rowOff>
    </xdr:to>
    <xdr:sp macro="" textlink="">
      <xdr:nvSpPr>
        <xdr:cNvPr id="423" name="楕円 422"/>
        <xdr:cNvSpPr/>
      </xdr:nvSpPr>
      <xdr:spPr>
        <a:xfrm>
          <a:off x="8699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87630</xdr:rowOff>
    </xdr:from>
    <xdr:to>
      <xdr:col>50</xdr:col>
      <xdr:colOff>114300</xdr:colOff>
      <xdr:row>106</xdr:row>
      <xdr:rowOff>97155</xdr:rowOff>
    </xdr:to>
    <xdr:cxnSp macro="">
      <xdr:nvCxnSpPr>
        <xdr:cNvPr id="424" name="直線コネクタ 423"/>
        <xdr:cNvCxnSpPr/>
      </xdr:nvCxnSpPr>
      <xdr:spPr>
        <a:xfrm flipV="1">
          <a:off x="8750300" y="182613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149241</xdr:rowOff>
    </xdr:from>
    <xdr:ext cx="469744" cy="259045"/>
    <xdr:sp macro="" textlink="">
      <xdr:nvSpPr>
        <xdr:cNvPr id="425" name="n_1aveValue【市民会館】&#10;一人当たり面積"/>
        <xdr:cNvSpPr txBox="1"/>
      </xdr:nvSpPr>
      <xdr:spPr>
        <a:xfrm>
          <a:off x="93917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26" name="n_2aveValue【市民会館】&#10;一人当たり面積"/>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170197</xdr:rowOff>
    </xdr:from>
    <xdr:ext cx="469744" cy="259045"/>
    <xdr:sp macro="" textlink="">
      <xdr:nvSpPr>
        <xdr:cNvPr id="427" name="n_3aveValue【市民会館】&#10;一人当たり面積"/>
        <xdr:cNvSpPr txBox="1"/>
      </xdr:nvSpPr>
      <xdr:spPr>
        <a:xfrm>
          <a:off x="7626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129557</xdr:rowOff>
    </xdr:from>
    <xdr:ext cx="469744" cy="259045"/>
    <xdr:sp macro="" textlink="">
      <xdr:nvSpPr>
        <xdr:cNvPr id="428" name="n_1mainValue【市民会館】&#10;一人当たり面積"/>
        <xdr:cNvSpPr txBox="1"/>
      </xdr:nvSpPr>
      <xdr:spPr>
        <a:xfrm>
          <a:off x="93917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139082</xdr:rowOff>
    </xdr:from>
    <xdr:ext cx="469744" cy="259045"/>
    <xdr:sp macro="" textlink="">
      <xdr:nvSpPr>
        <xdr:cNvPr id="429" name="n_2mainValue【市民会館】&#10;一人当たり面積"/>
        <xdr:cNvSpPr txBox="1"/>
      </xdr:nvSpPr>
      <xdr:spPr>
        <a:xfrm>
          <a:off x="85154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30" name="正方形/長方形 42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31" name="正方形/長方形 43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32" name="正方形/長方形 43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3" name="正方形/長方形 43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4" name="正方形/長方形 43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5" name="正方形/長方形 43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6" name="正方形/長方形 43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7" name="正方形/長方形 43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38" name="テキスト ボックス 43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39" name="直線コネクタ 43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40" name="テキスト ボックス 439"/>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41" name="直線コネクタ 44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42" name="テキスト ボックス 441"/>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43" name="直線コネクタ 44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44" name="テキスト ボックス 44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45" name="直線コネクタ 44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46" name="テキスト ボックス 44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47" name="直線コネクタ 44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48" name="テキスト ボックス 44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49" name="直線コネクタ 44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50" name="テキスト ボックス 449"/>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51" name="直線コネクタ 45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52" name="テキスト ボックス 45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5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80010</xdr:rowOff>
    </xdr:to>
    <xdr:cxnSp macro="">
      <xdr:nvCxnSpPr>
        <xdr:cNvPr id="454" name="直線コネクタ 453"/>
        <xdr:cNvCxnSpPr/>
      </xdr:nvCxnSpPr>
      <xdr:spPr>
        <a:xfrm flipV="1">
          <a:off x="16318864" y="571500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455" name="【一般廃棄物処理施設】&#10;有形固定資産減価償却率最小値テキスト"/>
        <xdr:cNvSpPr txBox="1"/>
      </xdr:nvSpPr>
      <xdr:spPr>
        <a:xfrm>
          <a:off x="16357600" y="728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456" name="直線コネクタ 455"/>
        <xdr:cNvCxnSpPr/>
      </xdr:nvCxnSpPr>
      <xdr:spPr>
        <a:xfrm>
          <a:off x="16230600" y="728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457" name="【一般廃棄物処理施設】&#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58" name="直線コネクタ 457"/>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55262</xdr:rowOff>
    </xdr:from>
    <xdr:ext cx="405111" cy="259045"/>
    <xdr:sp macro="" textlink="">
      <xdr:nvSpPr>
        <xdr:cNvPr id="459" name="【一般廃棄物処理施設】&#10;有形固定資産減価償却率平均値テキスト"/>
        <xdr:cNvSpPr txBox="1"/>
      </xdr:nvSpPr>
      <xdr:spPr>
        <a:xfrm>
          <a:off x="16357600" y="6398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460" name="フローチャート: 判断 459"/>
        <xdr:cNvSpPr/>
      </xdr:nvSpPr>
      <xdr:spPr>
        <a:xfrm>
          <a:off x="162687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38735</xdr:rowOff>
    </xdr:from>
    <xdr:to>
      <xdr:col>81</xdr:col>
      <xdr:colOff>101600</xdr:colOff>
      <xdr:row>37</xdr:row>
      <xdr:rowOff>140335</xdr:rowOff>
    </xdr:to>
    <xdr:sp macro="" textlink="">
      <xdr:nvSpPr>
        <xdr:cNvPr id="461" name="フローチャート: 判断 460"/>
        <xdr:cNvSpPr/>
      </xdr:nvSpPr>
      <xdr:spPr>
        <a:xfrm>
          <a:off x="15430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114935</xdr:rowOff>
    </xdr:from>
    <xdr:to>
      <xdr:col>76</xdr:col>
      <xdr:colOff>165100</xdr:colOff>
      <xdr:row>40</xdr:row>
      <xdr:rowOff>45085</xdr:rowOff>
    </xdr:to>
    <xdr:sp macro="" textlink="">
      <xdr:nvSpPr>
        <xdr:cNvPr id="462" name="フローチャート: 判断 461"/>
        <xdr:cNvSpPr/>
      </xdr:nvSpPr>
      <xdr:spPr>
        <a:xfrm>
          <a:off x="14541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63" name="フローチャート: 判断 462"/>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64" name="テキスト ボックス 46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65" name="テキスト ボックス 46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66" name="テキスト ボックス 46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67" name="テキスト ボックス 46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68" name="テキスト ボックス 46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469" name="楕円 468"/>
        <xdr:cNvSpPr/>
      </xdr:nvSpPr>
      <xdr:spPr>
        <a:xfrm>
          <a:off x="162687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84472</xdr:rowOff>
    </xdr:from>
    <xdr:ext cx="405111" cy="259045"/>
    <xdr:sp macro="" textlink="">
      <xdr:nvSpPr>
        <xdr:cNvPr id="470" name="【一般廃棄物処理施設】&#10;有形固定資産減価償却率該当値テキスト"/>
        <xdr:cNvSpPr txBox="1"/>
      </xdr:nvSpPr>
      <xdr:spPr>
        <a:xfrm>
          <a:off x="16357600"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69215</xdr:rowOff>
    </xdr:from>
    <xdr:to>
      <xdr:col>81</xdr:col>
      <xdr:colOff>101600</xdr:colOff>
      <xdr:row>36</xdr:row>
      <xdr:rowOff>170815</xdr:rowOff>
    </xdr:to>
    <xdr:sp macro="" textlink="">
      <xdr:nvSpPr>
        <xdr:cNvPr id="471" name="楕円 470"/>
        <xdr:cNvSpPr/>
      </xdr:nvSpPr>
      <xdr:spPr>
        <a:xfrm>
          <a:off x="15430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112395</xdr:rowOff>
    </xdr:from>
    <xdr:to>
      <xdr:col>85</xdr:col>
      <xdr:colOff>127000</xdr:colOff>
      <xdr:row>36</xdr:row>
      <xdr:rowOff>120015</xdr:rowOff>
    </xdr:to>
    <xdr:cxnSp macro="">
      <xdr:nvCxnSpPr>
        <xdr:cNvPr id="472" name="直線コネクタ 471"/>
        <xdr:cNvCxnSpPr/>
      </xdr:nvCxnSpPr>
      <xdr:spPr>
        <a:xfrm flipV="1">
          <a:off x="15481300" y="628459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131462</xdr:rowOff>
    </xdr:from>
    <xdr:ext cx="405111" cy="259045"/>
    <xdr:sp macro="" textlink="">
      <xdr:nvSpPr>
        <xdr:cNvPr id="473" name="n_1aveValue【一般廃棄物処理施設】&#10;有形固定資産減価償却率"/>
        <xdr:cNvSpPr txBox="1"/>
      </xdr:nvSpPr>
      <xdr:spPr>
        <a:xfrm>
          <a:off x="152660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61612</xdr:rowOff>
    </xdr:from>
    <xdr:ext cx="405111" cy="259045"/>
    <xdr:sp macro="" textlink="">
      <xdr:nvSpPr>
        <xdr:cNvPr id="474" name="n_2aveValue【一般廃棄物処理施設】&#10;有形固定資産減価償却率"/>
        <xdr:cNvSpPr txBox="1"/>
      </xdr:nvSpPr>
      <xdr:spPr>
        <a:xfrm>
          <a:off x="14389744" y="657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75" name="n_3aveValue【一般廃棄物処理施設】&#10;有形固定資産減価償却率"/>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15892</xdr:rowOff>
    </xdr:from>
    <xdr:ext cx="405111" cy="259045"/>
    <xdr:sp macro="" textlink="">
      <xdr:nvSpPr>
        <xdr:cNvPr id="476" name="n_1mainValue【一般廃棄物処理施設】&#10;有形固定資産減価償却率"/>
        <xdr:cNvSpPr txBox="1"/>
      </xdr:nvSpPr>
      <xdr:spPr>
        <a:xfrm>
          <a:off x="15266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77" name="正方形/長方形 47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78" name="正方形/長方形 47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79" name="正方形/長方形 47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80" name="正方形/長方形 47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81" name="正方形/長方形 48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82" name="正方形/長方形 48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83" name="正方形/長方形 48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4" name="正方形/長方形 48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85" name="テキスト ボックス 48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86" name="直線コネクタ 48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87" name="直線コネクタ 48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88" name="テキスト ボックス 487"/>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89" name="直線コネクタ 48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90" name="テキスト ボックス 489"/>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91" name="直線コネクタ 49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92" name="テキスト ボックス 491"/>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93" name="直線コネクタ 49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94" name="テキスト ボックス 493"/>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95" name="直線コネクタ 49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96" name="テキスト ボックス 495"/>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97" name="直線コネクタ 49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98" name="テキスト ボックス 497"/>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9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39</xdr:row>
      <xdr:rowOff>98490</xdr:rowOff>
    </xdr:from>
    <xdr:to>
      <xdr:col>116</xdr:col>
      <xdr:colOff>62864</xdr:colOff>
      <xdr:row>42</xdr:row>
      <xdr:rowOff>35475</xdr:rowOff>
    </xdr:to>
    <xdr:cxnSp macro="">
      <xdr:nvCxnSpPr>
        <xdr:cNvPr id="500" name="直線コネクタ 499"/>
        <xdr:cNvCxnSpPr/>
      </xdr:nvCxnSpPr>
      <xdr:spPr>
        <a:xfrm flipV="1">
          <a:off x="22160864" y="6785040"/>
          <a:ext cx="0" cy="451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39302</xdr:rowOff>
    </xdr:from>
    <xdr:ext cx="469744" cy="259045"/>
    <xdr:sp macro="" textlink="">
      <xdr:nvSpPr>
        <xdr:cNvPr id="501" name="【一般廃棄物処理施設】&#10;一人当たり有形固定資産（償却資産）額最小値テキスト"/>
        <xdr:cNvSpPr txBox="1"/>
      </xdr:nvSpPr>
      <xdr:spPr>
        <a:xfrm>
          <a:off x="22199600" y="724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35475</xdr:rowOff>
    </xdr:from>
    <xdr:to>
      <xdr:col>116</xdr:col>
      <xdr:colOff>152400</xdr:colOff>
      <xdr:row>42</xdr:row>
      <xdr:rowOff>35475</xdr:rowOff>
    </xdr:to>
    <xdr:cxnSp macro="">
      <xdr:nvCxnSpPr>
        <xdr:cNvPr id="502" name="直線コネクタ 501"/>
        <xdr:cNvCxnSpPr/>
      </xdr:nvCxnSpPr>
      <xdr:spPr>
        <a:xfrm>
          <a:off x="22072600" y="7236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45167</xdr:rowOff>
    </xdr:from>
    <xdr:ext cx="599010" cy="259045"/>
    <xdr:sp macro="" textlink="">
      <xdr:nvSpPr>
        <xdr:cNvPr id="503" name="【一般廃棄物処理施設】&#10;一人当たり有形固定資産（償却資産）額最大値テキスト"/>
        <xdr:cNvSpPr txBox="1"/>
      </xdr:nvSpPr>
      <xdr:spPr>
        <a:xfrm>
          <a:off x="22199600" y="656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98490</xdr:rowOff>
    </xdr:from>
    <xdr:to>
      <xdr:col>116</xdr:col>
      <xdr:colOff>152400</xdr:colOff>
      <xdr:row>39</xdr:row>
      <xdr:rowOff>98490</xdr:rowOff>
    </xdr:to>
    <xdr:cxnSp macro="">
      <xdr:nvCxnSpPr>
        <xdr:cNvPr id="504" name="直線コネクタ 503"/>
        <xdr:cNvCxnSpPr/>
      </xdr:nvCxnSpPr>
      <xdr:spPr>
        <a:xfrm>
          <a:off x="22072600" y="678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12328</xdr:rowOff>
    </xdr:from>
    <xdr:ext cx="599010" cy="259045"/>
    <xdr:sp macro="" textlink="">
      <xdr:nvSpPr>
        <xdr:cNvPr id="505" name="【一般廃棄物処理施設】&#10;一人当たり有形固定資産（償却資産）額平均値テキスト"/>
        <xdr:cNvSpPr txBox="1"/>
      </xdr:nvSpPr>
      <xdr:spPr>
        <a:xfrm>
          <a:off x="22199600" y="68703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160901</xdr:rowOff>
    </xdr:from>
    <xdr:to>
      <xdr:col>116</xdr:col>
      <xdr:colOff>114300</xdr:colOff>
      <xdr:row>41</xdr:row>
      <xdr:rowOff>91051</xdr:rowOff>
    </xdr:to>
    <xdr:sp macro="" textlink="">
      <xdr:nvSpPr>
        <xdr:cNvPr id="506" name="フローチャート: 判断 505"/>
        <xdr:cNvSpPr/>
      </xdr:nvSpPr>
      <xdr:spPr>
        <a:xfrm>
          <a:off x="22110700" y="70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6569</xdr:rowOff>
    </xdr:from>
    <xdr:to>
      <xdr:col>112</xdr:col>
      <xdr:colOff>38100</xdr:colOff>
      <xdr:row>41</xdr:row>
      <xdr:rowOff>108169</xdr:rowOff>
    </xdr:to>
    <xdr:sp macro="" textlink="">
      <xdr:nvSpPr>
        <xdr:cNvPr id="507" name="フローチャート: 判断 506"/>
        <xdr:cNvSpPr/>
      </xdr:nvSpPr>
      <xdr:spPr>
        <a:xfrm>
          <a:off x="21272500" y="703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33</xdr:row>
      <xdr:rowOff>93271</xdr:rowOff>
    </xdr:from>
    <xdr:to>
      <xdr:col>107</xdr:col>
      <xdr:colOff>101600</xdr:colOff>
      <xdr:row>34</xdr:row>
      <xdr:rowOff>23421</xdr:rowOff>
    </xdr:to>
    <xdr:sp macro="" textlink="">
      <xdr:nvSpPr>
        <xdr:cNvPr id="508" name="フローチャート: 判断 507"/>
        <xdr:cNvSpPr/>
      </xdr:nvSpPr>
      <xdr:spPr>
        <a:xfrm>
          <a:off x="20383500" y="575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35458</xdr:rowOff>
    </xdr:from>
    <xdr:to>
      <xdr:col>102</xdr:col>
      <xdr:colOff>165100</xdr:colOff>
      <xdr:row>41</xdr:row>
      <xdr:rowOff>137058</xdr:rowOff>
    </xdr:to>
    <xdr:sp macro="" textlink="">
      <xdr:nvSpPr>
        <xdr:cNvPr id="509" name="フローチャート: 判断 508"/>
        <xdr:cNvSpPr/>
      </xdr:nvSpPr>
      <xdr:spPr>
        <a:xfrm>
          <a:off x="19494500" y="706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10" name="テキスト ボックス 50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11" name="テキスト ボックス 51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12" name="テキスト ボックス 51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13" name="テキスト ボックス 51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14" name="テキスト ボックス 51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72832</xdr:rowOff>
    </xdr:from>
    <xdr:to>
      <xdr:col>116</xdr:col>
      <xdr:colOff>114300</xdr:colOff>
      <xdr:row>42</xdr:row>
      <xdr:rowOff>2982</xdr:rowOff>
    </xdr:to>
    <xdr:sp macro="" textlink="">
      <xdr:nvSpPr>
        <xdr:cNvPr id="515" name="楕円 514"/>
        <xdr:cNvSpPr/>
      </xdr:nvSpPr>
      <xdr:spPr>
        <a:xfrm>
          <a:off x="22110700" y="71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159209</xdr:rowOff>
    </xdr:from>
    <xdr:ext cx="534377" cy="259045"/>
    <xdr:sp macro="" textlink="">
      <xdr:nvSpPr>
        <xdr:cNvPr id="516" name="【一般廃棄物処理施設】&#10;一人当たり有形固定資産（償却資産）額該当値テキスト"/>
        <xdr:cNvSpPr txBox="1"/>
      </xdr:nvSpPr>
      <xdr:spPr>
        <a:xfrm>
          <a:off x="22199600" y="701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76116</xdr:rowOff>
    </xdr:from>
    <xdr:to>
      <xdr:col>112</xdr:col>
      <xdr:colOff>38100</xdr:colOff>
      <xdr:row>42</xdr:row>
      <xdr:rowOff>6266</xdr:rowOff>
    </xdr:to>
    <xdr:sp macro="" textlink="">
      <xdr:nvSpPr>
        <xdr:cNvPr id="517" name="楕円 516"/>
        <xdr:cNvSpPr/>
      </xdr:nvSpPr>
      <xdr:spPr>
        <a:xfrm>
          <a:off x="21272500" y="710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123632</xdr:rowOff>
    </xdr:from>
    <xdr:to>
      <xdr:col>116</xdr:col>
      <xdr:colOff>63500</xdr:colOff>
      <xdr:row>41</xdr:row>
      <xdr:rowOff>126916</xdr:rowOff>
    </xdr:to>
    <xdr:cxnSp macro="">
      <xdr:nvCxnSpPr>
        <xdr:cNvPr id="518" name="直線コネクタ 517"/>
        <xdr:cNvCxnSpPr/>
      </xdr:nvCxnSpPr>
      <xdr:spPr>
        <a:xfrm flipV="1">
          <a:off x="21323300" y="7153082"/>
          <a:ext cx="838200" cy="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124696</xdr:rowOff>
    </xdr:from>
    <xdr:ext cx="599010" cy="259045"/>
    <xdr:sp macro="" textlink="">
      <xdr:nvSpPr>
        <xdr:cNvPr id="519" name="n_1aveValue【一般廃棄物処理施設】&#10;一人当たり有形固定資産（償却資産）額"/>
        <xdr:cNvSpPr txBox="1"/>
      </xdr:nvSpPr>
      <xdr:spPr>
        <a:xfrm>
          <a:off x="21011095" y="681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32</xdr:row>
      <xdr:rowOff>39948</xdr:rowOff>
    </xdr:from>
    <xdr:ext cx="690189" cy="259045"/>
    <xdr:sp macro="" textlink="">
      <xdr:nvSpPr>
        <xdr:cNvPr id="520" name="n_2aveValue【一般廃棄物処理施設】&#10;一人当たり有形固定資産（償却資産）額"/>
        <xdr:cNvSpPr txBox="1"/>
      </xdr:nvSpPr>
      <xdr:spPr>
        <a:xfrm>
          <a:off x="20089205" y="55263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153585</xdr:rowOff>
    </xdr:from>
    <xdr:ext cx="534377" cy="259045"/>
    <xdr:sp macro="" textlink="">
      <xdr:nvSpPr>
        <xdr:cNvPr id="521" name="n_3aveValue【一般廃棄物処理施設】&#10;一人当たり有形固定資産（償却資産）額"/>
        <xdr:cNvSpPr txBox="1"/>
      </xdr:nvSpPr>
      <xdr:spPr>
        <a:xfrm>
          <a:off x="19278111" y="68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168843</xdr:rowOff>
    </xdr:from>
    <xdr:ext cx="534377" cy="259045"/>
    <xdr:sp macro="" textlink="">
      <xdr:nvSpPr>
        <xdr:cNvPr id="522" name="n_1mainValue【一般廃棄物処理施設】&#10;一人当たり有形固定資産（償却資産）額"/>
        <xdr:cNvSpPr txBox="1"/>
      </xdr:nvSpPr>
      <xdr:spPr>
        <a:xfrm>
          <a:off x="21043411" y="71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23" name="正方形/長方形 52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24" name="正方形/長方形 52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5" name="正方形/長方形 52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6" name="正方形/長方形 52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7" name="正方形/長方形 52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8" name="正方形/長方形 52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9" name="正方形/長方形 52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正方形/長方形 52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31" name="テキスト ボックス 53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32" name="直線コネクタ 53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33" name="テキスト ボックス 53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34" name="直線コネクタ 53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35" name="テキスト ボックス 53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6" name="直線コネクタ 53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7" name="テキスト ボックス 53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8" name="直線コネクタ 53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9" name="テキスト ボックス 53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40" name="直線コネクタ 53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41" name="テキスト ボックス 54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42" name="直線コネクタ 54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543" name="テキスト ボックス 54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4" name="直線コネクタ 54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45" name="テキスト ボックス 54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95250</xdr:rowOff>
    </xdr:from>
    <xdr:to>
      <xdr:col>85</xdr:col>
      <xdr:colOff>126364</xdr:colOff>
      <xdr:row>63</xdr:row>
      <xdr:rowOff>19050</xdr:rowOff>
    </xdr:to>
    <xdr:cxnSp macro="">
      <xdr:nvCxnSpPr>
        <xdr:cNvPr id="547" name="直線コネクタ 546"/>
        <xdr:cNvCxnSpPr/>
      </xdr:nvCxnSpPr>
      <xdr:spPr>
        <a:xfrm flipV="1">
          <a:off x="16318864" y="969645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548" name="【保健センター・保健所】&#10;有形固定資産減価償却率最小値テキスト"/>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549" name="直線コネクタ 548"/>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41927</xdr:rowOff>
    </xdr:from>
    <xdr:ext cx="405111" cy="259045"/>
    <xdr:sp macro="" textlink="">
      <xdr:nvSpPr>
        <xdr:cNvPr id="550" name="【保健センター・保健所】&#10;有形固定資産減価償却率最大値テキスト"/>
        <xdr:cNvSpPr txBox="1"/>
      </xdr:nvSpPr>
      <xdr:spPr>
        <a:xfrm>
          <a:off x="163576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95250</xdr:rowOff>
    </xdr:from>
    <xdr:to>
      <xdr:col>86</xdr:col>
      <xdr:colOff>25400</xdr:colOff>
      <xdr:row>56</xdr:row>
      <xdr:rowOff>95250</xdr:rowOff>
    </xdr:to>
    <xdr:cxnSp macro="">
      <xdr:nvCxnSpPr>
        <xdr:cNvPr id="551" name="直線コネクタ 550"/>
        <xdr:cNvCxnSpPr/>
      </xdr:nvCxnSpPr>
      <xdr:spPr>
        <a:xfrm>
          <a:off x="16230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552" name="【保健センター・保健所】&#10;有形固定資産減価償却率平均値テキスト"/>
        <xdr:cNvSpPr txBox="1"/>
      </xdr:nvSpPr>
      <xdr:spPr>
        <a:xfrm>
          <a:off x="16357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53" name="フローチャート: 判断 552"/>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55880</xdr:rowOff>
    </xdr:from>
    <xdr:to>
      <xdr:col>81</xdr:col>
      <xdr:colOff>101600</xdr:colOff>
      <xdr:row>61</xdr:row>
      <xdr:rowOff>157480</xdr:rowOff>
    </xdr:to>
    <xdr:sp macro="" textlink="">
      <xdr:nvSpPr>
        <xdr:cNvPr id="554" name="フローチャート: 判断 553"/>
        <xdr:cNvSpPr/>
      </xdr:nvSpPr>
      <xdr:spPr>
        <a:xfrm>
          <a:off x="154305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31115</xdr:rowOff>
    </xdr:from>
    <xdr:to>
      <xdr:col>76</xdr:col>
      <xdr:colOff>165100</xdr:colOff>
      <xdr:row>61</xdr:row>
      <xdr:rowOff>132715</xdr:rowOff>
    </xdr:to>
    <xdr:sp macro="" textlink="">
      <xdr:nvSpPr>
        <xdr:cNvPr id="555" name="フローチャート: 判断 554"/>
        <xdr:cNvSpPr/>
      </xdr:nvSpPr>
      <xdr:spPr>
        <a:xfrm>
          <a:off x="14541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57785</xdr:rowOff>
    </xdr:from>
    <xdr:to>
      <xdr:col>72</xdr:col>
      <xdr:colOff>38100</xdr:colOff>
      <xdr:row>61</xdr:row>
      <xdr:rowOff>159385</xdr:rowOff>
    </xdr:to>
    <xdr:sp macro="" textlink="">
      <xdr:nvSpPr>
        <xdr:cNvPr id="556" name="フローチャート: 判断 555"/>
        <xdr:cNvSpPr/>
      </xdr:nvSpPr>
      <xdr:spPr>
        <a:xfrm>
          <a:off x="13652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7" name="テキスト ボックス 55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8" name="テキスト ボックス 55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9" name="テキスト ボックス 55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60" name="テキスト ボックス 55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61" name="テキスト ボックス 56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130175</xdr:rowOff>
    </xdr:from>
    <xdr:to>
      <xdr:col>85</xdr:col>
      <xdr:colOff>177800</xdr:colOff>
      <xdr:row>58</xdr:row>
      <xdr:rowOff>60325</xdr:rowOff>
    </xdr:to>
    <xdr:sp macro="" textlink="">
      <xdr:nvSpPr>
        <xdr:cNvPr id="562" name="楕円 561"/>
        <xdr:cNvSpPr/>
      </xdr:nvSpPr>
      <xdr:spPr>
        <a:xfrm>
          <a:off x="162687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153052</xdr:rowOff>
    </xdr:from>
    <xdr:ext cx="405111" cy="259045"/>
    <xdr:sp macro="" textlink="">
      <xdr:nvSpPr>
        <xdr:cNvPr id="563" name="【保健センター・保健所】&#10;有形固定資産減価償却率該当値テキスト"/>
        <xdr:cNvSpPr txBox="1"/>
      </xdr:nvSpPr>
      <xdr:spPr>
        <a:xfrm>
          <a:off x="16357600"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xdr:rowOff>
    </xdr:from>
    <xdr:to>
      <xdr:col>81</xdr:col>
      <xdr:colOff>101600</xdr:colOff>
      <xdr:row>58</xdr:row>
      <xdr:rowOff>102235</xdr:rowOff>
    </xdr:to>
    <xdr:sp macro="" textlink="">
      <xdr:nvSpPr>
        <xdr:cNvPr id="564" name="楕円 563"/>
        <xdr:cNvSpPr/>
      </xdr:nvSpPr>
      <xdr:spPr>
        <a:xfrm>
          <a:off x="15430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9525</xdr:rowOff>
    </xdr:from>
    <xdr:to>
      <xdr:col>85</xdr:col>
      <xdr:colOff>127000</xdr:colOff>
      <xdr:row>58</xdr:row>
      <xdr:rowOff>51435</xdr:rowOff>
    </xdr:to>
    <xdr:cxnSp macro="">
      <xdr:nvCxnSpPr>
        <xdr:cNvPr id="565" name="直線コネクタ 564"/>
        <xdr:cNvCxnSpPr/>
      </xdr:nvCxnSpPr>
      <xdr:spPr>
        <a:xfrm flipV="1">
          <a:off x="15481300" y="995362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42545</xdr:rowOff>
    </xdr:from>
    <xdr:to>
      <xdr:col>76</xdr:col>
      <xdr:colOff>165100</xdr:colOff>
      <xdr:row>58</xdr:row>
      <xdr:rowOff>144145</xdr:rowOff>
    </xdr:to>
    <xdr:sp macro="" textlink="">
      <xdr:nvSpPr>
        <xdr:cNvPr id="566" name="楕円 565"/>
        <xdr:cNvSpPr/>
      </xdr:nvSpPr>
      <xdr:spPr>
        <a:xfrm>
          <a:off x="14541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51435</xdr:rowOff>
    </xdr:from>
    <xdr:to>
      <xdr:col>81</xdr:col>
      <xdr:colOff>50800</xdr:colOff>
      <xdr:row>58</xdr:row>
      <xdr:rowOff>93345</xdr:rowOff>
    </xdr:to>
    <xdr:cxnSp macro="">
      <xdr:nvCxnSpPr>
        <xdr:cNvPr id="567" name="直線コネクタ 566"/>
        <xdr:cNvCxnSpPr/>
      </xdr:nvCxnSpPr>
      <xdr:spPr>
        <a:xfrm flipV="1">
          <a:off x="14592300" y="99955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148607</xdr:rowOff>
    </xdr:from>
    <xdr:ext cx="405111" cy="259045"/>
    <xdr:sp macro="" textlink="">
      <xdr:nvSpPr>
        <xdr:cNvPr id="568" name="n_1aveValue【保健センター・保健所】&#10;有形固定資産減価償却率"/>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123842</xdr:rowOff>
    </xdr:from>
    <xdr:ext cx="405111" cy="259045"/>
    <xdr:sp macro="" textlink="">
      <xdr:nvSpPr>
        <xdr:cNvPr id="569" name="n_2aveValue【保健センター・保健所】&#10;有形固定資産減価償却率"/>
        <xdr:cNvSpPr txBox="1"/>
      </xdr:nvSpPr>
      <xdr:spPr>
        <a:xfrm>
          <a:off x="14389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4462</xdr:rowOff>
    </xdr:from>
    <xdr:ext cx="405111" cy="259045"/>
    <xdr:sp macro="" textlink="">
      <xdr:nvSpPr>
        <xdr:cNvPr id="570" name="n_3aveValue【保健センター・保健所】&#10;有形固定資産減価償却率"/>
        <xdr:cNvSpPr txBox="1"/>
      </xdr:nvSpPr>
      <xdr:spPr>
        <a:xfrm>
          <a:off x="13500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118762</xdr:rowOff>
    </xdr:from>
    <xdr:ext cx="405111" cy="259045"/>
    <xdr:sp macro="" textlink="">
      <xdr:nvSpPr>
        <xdr:cNvPr id="571" name="n_1mainValue【保健センター・保健所】&#10;有形固定資産減価償却率"/>
        <xdr:cNvSpPr txBox="1"/>
      </xdr:nvSpPr>
      <xdr:spPr>
        <a:xfrm>
          <a:off x="152660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160672</xdr:rowOff>
    </xdr:from>
    <xdr:ext cx="405111" cy="259045"/>
    <xdr:sp macro="" textlink="">
      <xdr:nvSpPr>
        <xdr:cNvPr id="572" name="n_2mainValue【保健センター・保健所】&#10;有形固定資産減価償却率"/>
        <xdr:cNvSpPr txBox="1"/>
      </xdr:nvSpPr>
      <xdr:spPr>
        <a:xfrm>
          <a:off x="143897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4" name="テキスト ボックス 59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6" name="テキスト ボックス 59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143691</xdr:rowOff>
    </xdr:from>
    <xdr:to>
      <xdr:col>116</xdr:col>
      <xdr:colOff>62864</xdr:colOff>
      <xdr:row>64</xdr:row>
      <xdr:rowOff>55517</xdr:rowOff>
    </xdr:to>
    <xdr:cxnSp macro="">
      <xdr:nvCxnSpPr>
        <xdr:cNvPr id="598" name="直線コネクタ 597"/>
        <xdr:cNvCxnSpPr/>
      </xdr:nvCxnSpPr>
      <xdr:spPr>
        <a:xfrm flipV="1">
          <a:off x="22160864" y="9401991"/>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59344</xdr:rowOff>
    </xdr:from>
    <xdr:ext cx="469744" cy="259045"/>
    <xdr:sp macro="" textlink="">
      <xdr:nvSpPr>
        <xdr:cNvPr id="599" name="【保健センター・保健所】&#10;一人当たり面積最小値テキスト"/>
        <xdr:cNvSpPr txBox="1"/>
      </xdr:nvSpPr>
      <xdr:spPr>
        <a:xfrm>
          <a:off x="22199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55517</xdr:rowOff>
    </xdr:from>
    <xdr:to>
      <xdr:col>116</xdr:col>
      <xdr:colOff>152400</xdr:colOff>
      <xdr:row>64</xdr:row>
      <xdr:rowOff>55517</xdr:rowOff>
    </xdr:to>
    <xdr:cxnSp macro="">
      <xdr:nvCxnSpPr>
        <xdr:cNvPr id="600" name="直線コネクタ 599"/>
        <xdr:cNvCxnSpPr/>
      </xdr:nvCxnSpPr>
      <xdr:spPr>
        <a:xfrm>
          <a:off x="22072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90368</xdr:rowOff>
    </xdr:from>
    <xdr:ext cx="469744" cy="259045"/>
    <xdr:sp macro="" textlink="">
      <xdr:nvSpPr>
        <xdr:cNvPr id="601" name="【保健センター・保健所】&#10;一人当たり面積最大値テキスト"/>
        <xdr:cNvSpPr txBox="1"/>
      </xdr:nvSpPr>
      <xdr:spPr>
        <a:xfrm>
          <a:off x="2219960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143691</xdr:rowOff>
    </xdr:from>
    <xdr:to>
      <xdr:col>116</xdr:col>
      <xdr:colOff>152400</xdr:colOff>
      <xdr:row>54</xdr:row>
      <xdr:rowOff>143691</xdr:rowOff>
    </xdr:to>
    <xdr:cxnSp macro="">
      <xdr:nvCxnSpPr>
        <xdr:cNvPr id="602" name="直線コネクタ 601"/>
        <xdr:cNvCxnSpPr/>
      </xdr:nvCxnSpPr>
      <xdr:spPr>
        <a:xfrm>
          <a:off x="22072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171286</xdr:rowOff>
    </xdr:from>
    <xdr:ext cx="469744" cy="259045"/>
    <xdr:sp macro="" textlink="">
      <xdr:nvSpPr>
        <xdr:cNvPr id="603" name="【保健センター・保健所】&#10;一人当たり面積平均値テキスト"/>
        <xdr:cNvSpPr txBox="1"/>
      </xdr:nvSpPr>
      <xdr:spPr>
        <a:xfrm>
          <a:off x="22199600" y="10629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604" name="フローチャート: 判断 603"/>
        <xdr:cNvSpPr/>
      </xdr:nvSpPr>
      <xdr:spPr>
        <a:xfrm>
          <a:off x="22110700" y="1077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125549</xdr:rowOff>
    </xdr:from>
    <xdr:to>
      <xdr:col>112</xdr:col>
      <xdr:colOff>38100</xdr:colOff>
      <xdr:row>63</xdr:row>
      <xdr:rowOff>55699</xdr:rowOff>
    </xdr:to>
    <xdr:sp macro="" textlink="">
      <xdr:nvSpPr>
        <xdr:cNvPr id="605" name="フローチャート: 判断 604"/>
        <xdr:cNvSpPr/>
      </xdr:nvSpPr>
      <xdr:spPr>
        <a:xfrm>
          <a:off x="21272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4717</xdr:rowOff>
    </xdr:from>
    <xdr:to>
      <xdr:col>107</xdr:col>
      <xdr:colOff>101600</xdr:colOff>
      <xdr:row>63</xdr:row>
      <xdr:rowOff>106317</xdr:rowOff>
    </xdr:to>
    <xdr:sp macro="" textlink="">
      <xdr:nvSpPr>
        <xdr:cNvPr id="606" name="フローチャート: 判断 605"/>
        <xdr:cNvSpPr/>
      </xdr:nvSpPr>
      <xdr:spPr>
        <a:xfrm>
          <a:off x="20383500" y="10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151674</xdr:rowOff>
    </xdr:from>
    <xdr:to>
      <xdr:col>102</xdr:col>
      <xdr:colOff>165100</xdr:colOff>
      <xdr:row>63</xdr:row>
      <xdr:rowOff>81824</xdr:rowOff>
    </xdr:to>
    <xdr:sp macro="" textlink="">
      <xdr:nvSpPr>
        <xdr:cNvPr id="607" name="フローチャート: 判断 606"/>
        <xdr:cNvSpPr/>
      </xdr:nvSpPr>
      <xdr:spPr>
        <a:xfrm>
          <a:off x="19494500" y="1078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161472</xdr:rowOff>
    </xdr:from>
    <xdr:to>
      <xdr:col>116</xdr:col>
      <xdr:colOff>114300</xdr:colOff>
      <xdr:row>64</xdr:row>
      <xdr:rowOff>91622</xdr:rowOff>
    </xdr:to>
    <xdr:sp macro="" textlink="">
      <xdr:nvSpPr>
        <xdr:cNvPr id="613" name="楕円 612"/>
        <xdr:cNvSpPr/>
      </xdr:nvSpPr>
      <xdr:spPr>
        <a:xfrm>
          <a:off x="22110700" y="1096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76399</xdr:rowOff>
    </xdr:from>
    <xdr:ext cx="469744" cy="259045"/>
    <xdr:sp macro="" textlink="">
      <xdr:nvSpPr>
        <xdr:cNvPr id="614" name="【保健センター・保健所】&#10;一人当たり面積該当値テキスト"/>
        <xdr:cNvSpPr txBox="1"/>
      </xdr:nvSpPr>
      <xdr:spPr>
        <a:xfrm>
          <a:off x="22199600" y="1087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163104</xdr:rowOff>
    </xdr:from>
    <xdr:to>
      <xdr:col>112</xdr:col>
      <xdr:colOff>38100</xdr:colOff>
      <xdr:row>64</xdr:row>
      <xdr:rowOff>93254</xdr:rowOff>
    </xdr:to>
    <xdr:sp macro="" textlink="">
      <xdr:nvSpPr>
        <xdr:cNvPr id="615" name="楕円 614"/>
        <xdr:cNvSpPr/>
      </xdr:nvSpPr>
      <xdr:spPr>
        <a:xfrm>
          <a:off x="21272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40822</xdr:rowOff>
    </xdr:from>
    <xdr:to>
      <xdr:col>116</xdr:col>
      <xdr:colOff>63500</xdr:colOff>
      <xdr:row>64</xdr:row>
      <xdr:rowOff>42454</xdr:rowOff>
    </xdr:to>
    <xdr:cxnSp macro="">
      <xdr:nvCxnSpPr>
        <xdr:cNvPr id="616" name="直線コネクタ 615"/>
        <xdr:cNvCxnSpPr/>
      </xdr:nvCxnSpPr>
      <xdr:spPr>
        <a:xfrm flipV="1">
          <a:off x="21323300" y="1101362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164737</xdr:rowOff>
    </xdr:from>
    <xdr:to>
      <xdr:col>107</xdr:col>
      <xdr:colOff>101600</xdr:colOff>
      <xdr:row>64</xdr:row>
      <xdr:rowOff>94887</xdr:rowOff>
    </xdr:to>
    <xdr:sp macro="" textlink="">
      <xdr:nvSpPr>
        <xdr:cNvPr id="617" name="楕円 616"/>
        <xdr:cNvSpPr/>
      </xdr:nvSpPr>
      <xdr:spPr>
        <a:xfrm>
          <a:off x="20383500" y="1096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42454</xdr:rowOff>
    </xdr:from>
    <xdr:to>
      <xdr:col>111</xdr:col>
      <xdr:colOff>177800</xdr:colOff>
      <xdr:row>64</xdr:row>
      <xdr:rowOff>44087</xdr:rowOff>
    </xdr:to>
    <xdr:cxnSp macro="">
      <xdr:nvCxnSpPr>
        <xdr:cNvPr id="618" name="直線コネクタ 617"/>
        <xdr:cNvCxnSpPr/>
      </xdr:nvCxnSpPr>
      <xdr:spPr>
        <a:xfrm flipV="1">
          <a:off x="20434300" y="1101525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72226</xdr:rowOff>
    </xdr:from>
    <xdr:ext cx="469744" cy="259045"/>
    <xdr:sp macro="" textlink="">
      <xdr:nvSpPr>
        <xdr:cNvPr id="619" name="n_1aveValue【保健センター・保健所】&#10;一人当たり面積"/>
        <xdr:cNvSpPr txBox="1"/>
      </xdr:nvSpPr>
      <xdr:spPr>
        <a:xfrm>
          <a:off x="210757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122844</xdr:rowOff>
    </xdr:from>
    <xdr:ext cx="469744" cy="259045"/>
    <xdr:sp macro="" textlink="">
      <xdr:nvSpPr>
        <xdr:cNvPr id="620" name="n_2aveValue【保健センター・保健所】&#10;一人当たり面積"/>
        <xdr:cNvSpPr txBox="1"/>
      </xdr:nvSpPr>
      <xdr:spPr>
        <a:xfrm>
          <a:off x="20199427" y="1058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98351</xdr:rowOff>
    </xdr:from>
    <xdr:ext cx="469744" cy="259045"/>
    <xdr:sp macro="" textlink="">
      <xdr:nvSpPr>
        <xdr:cNvPr id="621" name="n_3aveValue【保健センター・保健所】&#10;一人当たり面積"/>
        <xdr:cNvSpPr txBox="1"/>
      </xdr:nvSpPr>
      <xdr:spPr>
        <a:xfrm>
          <a:off x="19310427" y="105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84381</xdr:rowOff>
    </xdr:from>
    <xdr:ext cx="469744" cy="259045"/>
    <xdr:sp macro="" textlink="">
      <xdr:nvSpPr>
        <xdr:cNvPr id="622" name="n_1mainValue【保健センター・保健所】&#10;一人当たり面積"/>
        <xdr:cNvSpPr txBox="1"/>
      </xdr:nvSpPr>
      <xdr:spPr>
        <a:xfrm>
          <a:off x="210757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86014</xdr:rowOff>
    </xdr:from>
    <xdr:ext cx="469744" cy="259045"/>
    <xdr:sp macro="" textlink="">
      <xdr:nvSpPr>
        <xdr:cNvPr id="623" name="n_2mainValue【保健センター・保健所】&#10;一人当たり面積"/>
        <xdr:cNvSpPr txBox="1"/>
      </xdr:nvSpPr>
      <xdr:spPr>
        <a:xfrm>
          <a:off x="20199427" y="1105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34" name="テキスト ボックス 63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36" name="テキスト ボックス 635"/>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44" name="テキスト ボックス 643"/>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46" name="テキスト ボックス 64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648" name="直線コネクタ 647"/>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649"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650" name="直線コネクタ 649"/>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651"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652" name="直線コネクタ 651"/>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47641</xdr:rowOff>
    </xdr:from>
    <xdr:ext cx="405111" cy="259045"/>
    <xdr:sp macro="" textlink="">
      <xdr:nvSpPr>
        <xdr:cNvPr id="653" name="【消防施設】&#10;有形固定資産減価償却率平均値テキスト"/>
        <xdr:cNvSpPr txBox="1"/>
      </xdr:nvSpPr>
      <xdr:spPr>
        <a:xfrm>
          <a:off x="16357600" y="13935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654" name="フローチャート: 判断 653"/>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5" name="フローチャート: 判断 654"/>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107314</xdr:rowOff>
    </xdr:from>
    <xdr:to>
      <xdr:col>76</xdr:col>
      <xdr:colOff>165100</xdr:colOff>
      <xdr:row>83</xdr:row>
      <xdr:rowOff>37464</xdr:rowOff>
    </xdr:to>
    <xdr:sp macro="" textlink="">
      <xdr:nvSpPr>
        <xdr:cNvPr id="656" name="フローチャート: 判断 655"/>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657" name="フローチャート: 判断 656"/>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122555</xdr:rowOff>
    </xdr:from>
    <xdr:to>
      <xdr:col>85</xdr:col>
      <xdr:colOff>177800</xdr:colOff>
      <xdr:row>78</xdr:row>
      <xdr:rowOff>52705</xdr:rowOff>
    </xdr:to>
    <xdr:sp macro="" textlink="">
      <xdr:nvSpPr>
        <xdr:cNvPr id="663" name="楕円 662"/>
        <xdr:cNvSpPr/>
      </xdr:nvSpPr>
      <xdr:spPr>
        <a:xfrm>
          <a:off x="162687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52722</xdr:rowOff>
    </xdr:from>
    <xdr:ext cx="405111" cy="259045"/>
    <xdr:sp macro="" textlink="">
      <xdr:nvSpPr>
        <xdr:cNvPr id="664" name="【消防施設】&#10;有形固定資産減価償却率該当値テキスト"/>
        <xdr:cNvSpPr txBox="1"/>
      </xdr:nvSpPr>
      <xdr:spPr>
        <a:xfrm>
          <a:off x="16357600" y="1325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124461</xdr:rowOff>
    </xdr:from>
    <xdr:to>
      <xdr:col>81</xdr:col>
      <xdr:colOff>101600</xdr:colOff>
      <xdr:row>78</xdr:row>
      <xdr:rowOff>54611</xdr:rowOff>
    </xdr:to>
    <xdr:sp macro="" textlink="">
      <xdr:nvSpPr>
        <xdr:cNvPr id="665" name="楕円 664"/>
        <xdr:cNvSpPr/>
      </xdr:nvSpPr>
      <xdr:spPr>
        <a:xfrm>
          <a:off x="15430500" y="133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1905</xdr:rowOff>
    </xdr:from>
    <xdr:to>
      <xdr:col>85</xdr:col>
      <xdr:colOff>127000</xdr:colOff>
      <xdr:row>78</xdr:row>
      <xdr:rowOff>3811</xdr:rowOff>
    </xdr:to>
    <xdr:cxnSp macro="">
      <xdr:nvCxnSpPr>
        <xdr:cNvPr id="666" name="直線コネクタ 665"/>
        <xdr:cNvCxnSpPr/>
      </xdr:nvCxnSpPr>
      <xdr:spPr>
        <a:xfrm flipV="1">
          <a:off x="15481300" y="1337500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667" name="楕円 666"/>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78</xdr:row>
      <xdr:rowOff>3811</xdr:rowOff>
    </xdr:to>
    <xdr:cxnSp macro="">
      <xdr:nvCxnSpPr>
        <xdr:cNvPr id="668" name="直線コネクタ 667"/>
        <xdr:cNvCxnSpPr/>
      </xdr:nvCxnSpPr>
      <xdr:spPr>
        <a:xfrm>
          <a:off x="14592300" y="13335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69" name="n_1aveValue【消防施設】&#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28591</xdr:rowOff>
    </xdr:from>
    <xdr:ext cx="405111" cy="259045"/>
    <xdr:sp macro="" textlink="">
      <xdr:nvSpPr>
        <xdr:cNvPr id="670" name="n_2aveValue【消防施設】&#10;有形固定資産減価償却率"/>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671" name="n_3aveValue【消防施設】&#10;有形固定資産減価償却率"/>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71138</xdr:rowOff>
    </xdr:from>
    <xdr:ext cx="405111" cy="259045"/>
    <xdr:sp macro="" textlink="">
      <xdr:nvSpPr>
        <xdr:cNvPr id="672" name="n_1mainValue【消防施設】&#10;有形固定資産減価償却率"/>
        <xdr:cNvSpPr txBox="1"/>
      </xdr:nvSpPr>
      <xdr:spPr>
        <a:xfrm>
          <a:off x="15266044" y="1310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76</xdr:row>
      <xdr:rowOff>29227</xdr:rowOff>
    </xdr:from>
    <xdr:ext cx="469744" cy="259045"/>
    <xdr:sp macro="" textlink="">
      <xdr:nvSpPr>
        <xdr:cNvPr id="673" name="n_2mainValue【消防施設】&#10;有形固定資産減価償却率"/>
        <xdr:cNvSpPr txBox="1"/>
      </xdr:nvSpPr>
      <xdr:spPr>
        <a:xfrm>
          <a:off x="14357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695" name="直線コネクタ 694"/>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696"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697" name="直線コネクタ 696"/>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698"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699" name="直線コネクタ 698"/>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700" name="【消防施設】&#10;一人当たり面積平均値テキスト"/>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701" name="フローチャート: 判断 700"/>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702" name="フローチャート: 判断 701"/>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75997</xdr:rowOff>
    </xdr:from>
    <xdr:to>
      <xdr:col>107</xdr:col>
      <xdr:colOff>101600</xdr:colOff>
      <xdr:row>86</xdr:row>
      <xdr:rowOff>6147</xdr:rowOff>
    </xdr:to>
    <xdr:sp macro="" textlink="">
      <xdr:nvSpPr>
        <xdr:cNvPr id="703" name="フローチャート: 判断 702"/>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99313</xdr:rowOff>
    </xdr:from>
    <xdr:to>
      <xdr:col>102</xdr:col>
      <xdr:colOff>165100</xdr:colOff>
      <xdr:row>86</xdr:row>
      <xdr:rowOff>29463</xdr:rowOff>
    </xdr:to>
    <xdr:sp macro="" textlink="">
      <xdr:nvSpPr>
        <xdr:cNvPr id="704" name="フローチャート: 判断 703"/>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88798</xdr:rowOff>
    </xdr:from>
    <xdr:to>
      <xdr:col>116</xdr:col>
      <xdr:colOff>114300</xdr:colOff>
      <xdr:row>86</xdr:row>
      <xdr:rowOff>18948</xdr:rowOff>
    </xdr:to>
    <xdr:sp macro="" textlink="">
      <xdr:nvSpPr>
        <xdr:cNvPr id="710" name="楕円 709"/>
        <xdr:cNvSpPr/>
      </xdr:nvSpPr>
      <xdr:spPr>
        <a:xfrm>
          <a:off x="221107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25620</xdr:rowOff>
    </xdr:from>
    <xdr:ext cx="469744" cy="259045"/>
    <xdr:sp macro="" textlink="">
      <xdr:nvSpPr>
        <xdr:cNvPr id="711" name="【消防施設】&#10;一人当たり面積該当値テキスト"/>
        <xdr:cNvSpPr txBox="1"/>
      </xdr:nvSpPr>
      <xdr:spPr>
        <a:xfrm>
          <a:off x="22199600" y="1459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12" name="楕円 711"/>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139598</xdr:rowOff>
    </xdr:from>
    <xdr:to>
      <xdr:col>116</xdr:col>
      <xdr:colOff>63500</xdr:colOff>
      <xdr:row>85</xdr:row>
      <xdr:rowOff>140970</xdr:rowOff>
    </xdr:to>
    <xdr:cxnSp macro="">
      <xdr:nvCxnSpPr>
        <xdr:cNvPr id="713" name="直線コネクタ 712"/>
        <xdr:cNvCxnSpPr/>
      </xdr:nvCxnSpPr>
      <xdr:spPr>
        <a:xfrm flipV="1">
          <a:off x="21323300" y="1471284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108916</xdr:rowOff>
    </xdr:from>
    <xdr:to>
      <xdr:col>107</xdr:col>
      <xdr:colOff>101600</xdr:colOff>
      <xdr:row>86</xdr:row>
      <xdr:rowOff>39066</xdr:rowOff>
    </xdr:to>
    <xdr:sp macro="" textlink="">
      <xdr:nvSpPr>
        <xdr:cNvPr id="714" name="楕円 713"/>
        <xdr:cNvSpPr/>
      </xdr:nvSpPr>
      <xdr:spPr>
        <a:xfrm>
          <a:off x="20383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159716</xdr:rowOff>
    </xdr:to>
    <xdr:cxnSp macro="">
      <xdr:nvCxnSpPr>
        <xdr:cNvPr id="715" name="直線コネクタ 714"/>
        <xdr:cNvCxnSpPr/>
      </xdr:nvCxnSpPr>
      <xdr:spPr>
        <a:xfrm flipV="1">
          <a:off x="20434300" y="14714220"/>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12616</xdr:rowOff>
    </xdr:from>
    <xdr:ext cx="469744" cy="259045"/>
    <xdr:sp macro="" textlink="">
      <xdr:nvSpPr>
        <xdr:cNvPr id="716"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22674</xdr:rowOff>
    </xdr:from>
    <xdr:ext cx="469744" cy="259045"/>
    <xdr:sp macro="" textlink="">
      <xdr:nvSpPr>
        <xdr:cNvPr id="717"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45990</xdr:rowOff>
    </xdr:from>
    <xdr:ext cx="469744" cy="259045"/>
    <xdr:sp macro="" textlink="">
      <xdr:nvSpPr>
        <xdr:cNvPr id="718" name="n_3aveValue【消防施設】&#10;一人当たり面積"/>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19" name="n_1mainValue【消防施設】&#10;一人当たり面積"/>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30193</xdr:rowOff>
    </xdr:from>
    <xdr:ext cx="469744" cy="259045"/>
    <xdr:sp macro="" textlink="">
      <xdr:nvSpPr>
        <xdr:cNvPr id="720" name="n_2mainValue【消防施設】&#10;一人当たり面積"/>
        <xdr:cNvSpPr txBox="1"/>
      </xdr:nvSpPr>
      <xdr:spPr>
        <a:xfrm>
          <a:off x="201994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1" name="正方形/長方形 7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2" name="正方形/長方形 7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3" name="正方形/長方形 7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4" name="正方形/長方形 7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5" name="正方形/長方形 7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6" name="正方形/長方形 7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7" name="正方形/長方形 7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正方形/長方形 7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9" name="テキスト ボックス 7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0" name="直線コネクタ 7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731" name="直線コネクタ 73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732" name="テキスト ボックス 73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3" name="直線コネクタ 73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4" name="テキスト ボックス 73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5" name="直線コネクタ 73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6" name="テキスト ボックス 73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7" name="直線コネクタ 73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8" name="テキスト ボックス 73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9" name="直線コネクタ 73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0" name="テキスト ボックス 73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1" name="直線コネクタ 74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42" name="テキスト ボックス 74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3" name="直線コネクタ 74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44" name="テキスト ボックス 74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746" name="直線コネクタ 745"/>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747"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748" name="直線コネクタ 747"/>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49"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50" name="直線コネクタ 74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751" name="【庁舎】&#10;有形固定資産減価償却率平均値テキスト"/>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752" name="フローチャート: 判断 751"/>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753" name="フローチャート: 判断 752"/>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54" name="フローチャート: 判断 753"/>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76019</xdr:rowOff>
    </xdr:from>
    <xdr:to>
      <xdr:col>72</xdr:col>
      <xdr:colOff>38100</xdr:colOff>
      <xdr:row>104</xdr:row>
      <xdr:rowOff>6169</xdr:rowOff>
    </xdr:to>
    <xdr:sp macro="" textlink="">
      <xdr:nvSpPr>
        <xdr:cNvPr id="755" name="フローチャート: 判断 754"/>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6" name="テキスト ボックス 75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7" name="テキスト ボックス 75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8" name="テキスト ボックス 75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9" name="テキスト ボックス 75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0" name="テキスト ボックス 75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121738</xdr:rowOff>
    </xdr:from>
    <xdr:to>
      <xdr:col>85</xdr:col>
      <xdr:colOff>177800</xdr:colOff>
      <xdr:row>102</xdr:row>
      <xdr:rowOff>51888</xdr:rowOff>
    </xdr:to>
    <xdr:sp macro="" textlink="">
      <xdr:nvSpPr>
        <xdr:cNvPr id="761" name="楕円 760"/>
        <xdr:cNvSpPr/>
      </xdr:nvSpPr>
      <xdr:spPr>
        <a:xfrm>
          <a:off x="16268700" y="174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144615</xdr:rowOff>
    </xdr:from>
    <xdr:ext cx="405111" cy="259045"/>
    <xdr:sp macro="" textlink="">
      <xdr:nvSpPr>
        <xdr:cNvPr id="762" name="【庁舎】&#10;有形固定資産減価償却率該当値テキスト"/>
        <xdr:cNvSpPr txBox="1"/>
      </xdr:nvSpPr>
      <xdr:spPr>
        <a:xfrm>
          <a:off x="16357600" y="1728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62956</xdr:rowOff>
    </xdr:from>
    <xdr:to>
      <xdr:col>81</xdr:col>
      <xdr:colOff>101600</xdr:colOff>
      <xdr:row>101</xdr:row>
      <xdr:rowOff>164556</xdr:rowOff>
    </xdr:to>
    <xdr:sp macro="" textlink="">
      <xdr:nvSpPr>
        <xdr:cNvPr id="763" name="楕円 762"/>
        <xdr:cNvSpPr/>
      </xdr:nvSpPr>
      <xdr:spPr>
        <a:xfrm>
          <a:off x="15430500" y="173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113756</xdr:rowOff>
    </xdr:from>
    <xdr:to>
      <xdr:col>85</xdr:col>
      <xdr:colOff>127000</xdr:colOff>
      <xdr:row>102</xdr:row>
      <xdr:rowOff>1088</xdr:rowOff>
    </xdr:to>
    <xdr:cxnSp macro="">
      <xdr:nvCxnSpPr>
        <xdr:cNvPr id="764" name="直線コネクタ 763"/>
        <xdr:cNvCxnSpPr/>
      </xdr:nvCxnSpPr>
      <xdr:spPr>
        <a:xfrm>
          <a:off x="15481300" y="1743020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13970</xdr:rowOff>
    </xdr:from>
    <xdr:to>
      <xdr:col>76</xdr:col>
      <xdr:colOff>165100</xdr:colOff>
      <xdr:row>100</xdr:row>
      <xdr:rowOff>115570</xdr:rowOff>
    </xdr:to>
    <xdr:sp macro="" textlink="">
      <xdr:nvSpPr>
        <xdr:cNvPr id="765" name="楕円 764"/>
        <xdr:cNvSpPr/>
      </xdr:nvSpPr>
      <xdr:spPr>
        <a:xfrm>
          <a:off x="14541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64770</xdr:rowOff>
    </xdr:from>
    <xdr:to>
      <xdr:col>81</xdr:col>
      <xdr:colOff>50800</xdr:colOff>
      <xdr:row>101</xdr:row>
      <xdr:rowOff>113756</xdr:rowOff>
    </xdr:to>
    <xdr:cxnSp macro="">
      <xdr:nvCxnSpPr>
        <xdr:cNvPr id="766" name="直線コネクタ 765"/>
        <xdr:cNvCxnSpPr/>
      </xdr:nvCxnSpPr>
      <xdr:spPr>
        <a:xfrm>
          <a:off x="14592300" y="17209770"/>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51179</xdr:rowOff>
    </xdr:from>
    <xdr:ext cx="405111" cy="259045"/>
    <xdr:sp macro="" textlink="">
      <xdr:nvSpPr>
        <xdr:cNvPr id="767" name="n_1aveValue【庁舎】&#10;有形固定資産減価償却率"/>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768" name="n_2aveValue【庁舎】&#10;有形固定資産減価償却率"/>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22696</xdr:rowOff>
    </xdr:from>
    <xdr:ext cx="405111" cy="259045"/>
    <xdr:sp macro="" textlink="">
      <xdr:nvSpPr>
        <xdr:cNvPr id="769" name="n_3aveValue【庁舎】&#10;有形固定資産減価償却率"/>
        <xdr:cNvSpPr txBox="1"/>
      </xdr:nvSpPr>
      <xdr:spPr>
        <a:xfrm>
          <a:off x="13500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9633</xdr:rowOff>
    </xdr:from>
    <xdr:ext cx="405111" cy="259045"/>
    <xdr:sp macro="" textlink="">
      <xdr:nvSpPr>
        <xdr:cNvPr id="770" name="n_1mainValue【庁舎】&#10;有形固定資産減価償却率"/>
        <xdr:cNvSpPr txBox="1"/>
      </xdr:nvSpPr>
      <xdr:spPr>
        <a:xfrm>
          <a:off x="15266044" y="1715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132097</xdr:rowOff>
    </xdr:from>
    <xdr:ext cx="405111" cy="259045"/>
    <xdr:sp macro="" textlink="">
      <xdr:nvSpPr>
        <xdr:cNvPr id="771" name="n_2mainValue【庁舎】&#10;有形固定資産減価償却率"/>
        <xdr:cNvSpPr txBox="1"/>
      </xdr:nvSpPr>
      <xdr:spPr>
        <a:xfrm>
          <a:off x="1438974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2" name="正方形/長方形 77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3" name="正方形/長方形 77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4" name="正方形/長方形 77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5" name="正方形/長方形 77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6" name="正方形/長方形 77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7" name="正方形/長方形 77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8" name="正方形/長方形 77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9" name="正方形/長方形 77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0" name="テキスト ボックス 77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1" name="直線コネクタ 78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82" name="テキスト ボックス 78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83" name="直線コネクタ 78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4" name="テキスト ボックス 78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5" name="直線コネクタ 78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6" name="テキスト ボックス 78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7" name="直線コネクタ 78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8" name="テキスト ボックス 78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9" name="直線コネクタ 78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0" name="テキスト ボックス 78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1" name="直線コネクタ 79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2" name="テキスト ボックス 79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3" name="直線コネクタ 79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4" name="テキスト ボックス 79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5" name="直線コネクタ 79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6" name="テキスト ボックス 79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798" name="直線コネクタ 797"/>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799"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800" name="直線コネクタ 799"/>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801"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802" name="直線コネクタ 801"/>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36847</xdr:rowOff>
    </xdr:from>
    <xdr:ext cx="469744" cy="259045"/>
    <xdr:sp macro="" textlink="">
      <xdr:nvSpPr>
        <xdr:cNvPr id="803" name="【庁舎】&#10;一人当たり面積平均値テキスト"/>
        <xdr:cNvSpPr txBox="1"/>
      </xdr:nvSpPr>
      <xdr:spPr>
        <a:xfrm>
          <a:off x="22199600" y="1803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804" name="フローチャート: 判断 803"/>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805" name="フローチャート: 判断 804"/>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118473</xdr:rowOff>
    </xdr:from>
    <xdr:to>
      <xdr:col>107</xdr:col>
      <xdr:colOff>101600</xdr:colOff>
      <xdr:row>106</xdr:row>
      <xdr:rowOff>48623</xdr:rowOff>
    </xdr:to>
    <xdr:sp macro="" textlink="">
      <xdr:nvSpPr>
        <xdr:cNvPr id="806" name="フローチャート: 判断 805"/>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69487</xdr:rowOff>
    </xdr:from>
    <xdr:to>
      <xdr:col>102</xdr:col>
      <xdr:colOff>165100</xdr:colOff>
      <xdr:row>106</xdr:row>
      <xdr:rowOff>171087</xdr:rowOff>
    </xdr:to>
    <xdr:sp macro="" textlink="">
      <xdr:nvSpPr>
        <xdr:cNvPr id="807" name="フローチャート: 判断 806"/>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8" name="テキスト ボックス 80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9" name="テキスト ボックス 80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0" name="テキスト ボックス 80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1" name="テキスト ボックス 81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2" name="テキスト ボックス 81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813" name="楕円 812"/>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814" name="【庁舎】&#10;一人当たり面積該当値テキスト"/>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141332</xdr:rowOff>
    </xdr:from>
    <xdr:to>
      <xdr:col>112</xdr:col>
      <xdr:colOff>38100</xdr:colOff>
      <xdr:row>107</xdr:row>
      <xdr:rowOff>71482</xdr:rowOff>
    </xdr:to>
    <xdr:sp macro="" textlink="">
      <xdr:nvSpPr>
        <xdr:cNvPr id="815" name="楕円 814"/>
        <xdr:cNvSpPr/>
      </xdr:nvSpPr>
      <xdr:spPr>
        <a:xfrm>
          <a:off x="21272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20682</xdr:rowOff>
    </xdr:to>
    <xdr:cxnSp macro="">
      <xdr:nvCxnSpPr>
        <xdr:cNvPr id="816" name="直線コネクタ 815"/>
        <xdr:cNvCxnSpPr/>
      </xdr:nvCxnSpPr>
      <xdr:spPr>
        <a:xfrm flipV="1">
          <a:off x="21323300" y="18352770"/>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156029</xdr:rowOff>
    </xdr:from>
    <xdr:to>
      <xdr:col>107</xdr:col>
      <xdr:colOff>101600</xdr:colOff>
      <xdr:row>107</xdr:row>
      <xdr:rowOff>86179</xdr:rowOff>
    </xdr:to>
    <xdr:sp macro="" textlink="">
      <xdr:nvSpPr>
        <xdr:cNvPr id="817" name="楕円 816"/>
        <xdr:cNvSpPr/>
      </xdr:nvSpPr>
      <xdr:spPr>
        <a:xfrm>
          <a:off x="20383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20682</xdr:rowOff>
    </xdr:from>
    <xdr:to>
      <xdr:col>111</xdr:col>
      <xdr:colOff>177800</xdr:colOff>
      <xdr:row>107</xdr:row>
      <xdr:rowOff>35379</xdr:rowOff>
    </xdr:to>
    <xdr:cxnSp macro="">
      <xdr:nvCxnSpPr>
        <xdr:cNvPr id="818" name="直線コネクタ 817"/>
        <xdr:cNvCxnSpPr/>
      </xdr:nvCxnSpPr>
      <xdr:spPr>
        <a:xfrm flipV="1">
          <a:off x="20434300" y="1836583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164754</xdr:rowOff>
    </xdr:from>
    <xdr:ext cx="469744" cy="259045"/>
    <xdr:sp macro="" textlink="">
      <xdr:nvSpPr>
        <xdr:cNvPr id="819" name="n_1aveValue【庁舎】&#10;一人当たり面積"/>
        <xdr:cNvSpPr txBox="1"/>
      </xdr:nvSpPr>
      <xdr:spPr>
        <a:xfrm>
          <a:off x="21075727" y="179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65150</xdr:rowOff>
    </xdr:from>
    <xdr:ext cx="469744" cy="259045"/>
    <xdr:sp macro="" textlink="">
      <xdr:nvSpPr>
        <xdr:cNvPr id="820" name="n_2aveValue【庁舎】&#10;一人当たり面積"/>
        <xdr:cNvSpPr txBox="1"/>
      </xdr:nvSpPr>
      <xdr:spPr>
        <a:xfrm>
          <a:off x="20199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16164</xdr:rowOff>
    </xdr:from>
    <xdr:ext cx="469744" cy="259045"/>
    <xdr:sp macro="" textlink="">
      <xdr:nvSpPr>
        <xdr:cNvPr id="821" name="n_3aveValue【庁舎】&#10;一人当たり面積"/>
        <xdr:cNvSpPr txBox="1"/>
      </xdr:nvSpPr>
      <xdr:spPr>
        <a:xfrm>
          <a:off x="19310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62609</xdr:rowOff>
    </xdr:from>
    <xdr:ext cx="469744" cy="259045"/>
    <xdr:sp macro="" textlink="">
      <xdr:nvSpPr>
        <xdr:cNvPr id="822" name="n_1mainValue【庁舎】&#10;一人当たり面積"/>
        <xdr:cNvSpPr txBox="1"/>
      </xdr:nvSpPr>
      <xdr:spPr>
        <a:xfrm>
          <a:off x="21075727"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77306</xdr:rowOff>
    </xdr:from>
    <xdr:ext cx="469744" cy="259045"/>
    <xdr:sp macro="" textlink="">
      <xdr:nvSpPr>
        <xdr:cNvPr id="823" name="n_2mainValue【庁舎】&#10;一人当たり面積"/>
        <xdr:cNvSpPr txBox="1"/>
      </xdr:nvSpPr>
      <xdr:spPr>
        <a:xfrm>
          <a:off x="201994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4" name="正方形/長方形 82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5" name="正方形/長方形 82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6" name="テキスト ボックス 82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「保健センター」「消防施設」「市民会館」「庁舎」</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であり、低くなっている施設は「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図書館にについては、平成</a:t>
          </a:r>
          <a:r>
            <a:rPr lang="en-US" altLang="ja-JP" sz="1200">
              <a:effectLst/>
              <a:latin typeface="ＭＳ Ｐゴシック" panose="020B0600070205080204" pitchFamily="50" charset="-128"/>
              <a:ea typeface="ＭＳ Ｐゴシック" panose="020B0600070205080204" pitchFamily="50" charset="-128"/>
            </a:rPr>
            <a:t>28</a:t>
          </a:r>
          <a:r>
            <a:rPr lang="ja-JP" altLang="en-US" sz="1200">
              <a:effectLst/>
              <a:latin typeface="ＭＳ Ｐゴシック" panose="020B0600070205080204" pitchFamily="50" charset="-128"/>
              <a:ea typeface="ＭＳ Ｐゴシック" panose="020B0600070205080204" pitchFamily="50" charset="-128"/>
            </a:rPr>
            <a:t>年度に中央公民館の新築に合わせ新設したため特に低くなっている。</a:t>
          </a:r>
          <a:endParaRPr lang="en-US"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類似団体内平均値を大きく上回っている消防施設については、近隣の</a:t>
          </a:r>
          <a:r>
            <a:rPr lang="en-US" altLang="ja-JP" sz="1200">
              <a:effectLst/>
              <a:latin typeface="ＭＳ Ｐゴシック" panose="020B0600070205080204" pitchFamily="50" charset="-128"/>
              <a:ea typeface="ＭＳ Ｐゴシック" panose="020B0600070205080204" pitchFamily="50" charset="-128"/>
            </a:rPr>
            <a:t>1</a:t>
          </a:r>
          <a:r>
            <a:rPr lang="ja-JP" altLang="en-US" sz="1200">
              <a:effectLst/>
              <a:latin typeface="ＭＳ Ｐゴシック" panose="020B0600070205080204" pitchFamily="50" charset="-128"/>
              <a:ea typeface="ＭＳ Ｐゴシック" panose="020B0600070205080204" pitchFamily="50" charset="-128"/>
            </a:rPr>
            <a:t>市</a:t>
          </a:r>
          <a:r>
            <a:rPr lang="en-US" altLang="ja-JP" sz="1200">
              <a:effectLst/>
              <a:latin typeface="ＭＳ Ｐゴシック" panose="020B0600070205080204" pitchFamily="50" charset="-128"/>
              <a:ea typeface="ＭＳ Ｐゴシック" panose="020B0600070205080204" pitchFamily="50" charset="-128"/>
            </a:rPr>
            <a:t>4</a:t>
          </a:r>
          <a:r>
            <a:rPr lang="ja-JP" altLang="en-US" sz="1200">
              <a:effectLst/>
              <a:latin typeface="ＭＳ Ｐゴシック" panose="020B0600070205080204" pitchFamily="50" charset="-128"/>
              <a:ea typeface="ＭＳ Ｐゴシック" panose="020B0600070205080204" pitchFamily="50" charset="-128"/>
            </a:rPr>
            <a:t>町により広域的に管理している施設であるが老朽化が進んでいるため、今後の整備に向けて計画的に基金を積み立てていくなど財源確保に取り組んでいく。</a:t>
          </a:r>
          <a:endParaRPr lang="en-US"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現庁舎は昭和</a:t>
          </a:r>
          <a:r>
            <a:rPr lang="en-US" altLang="ja-JP" sz="1200">
              <a:effectLst/>
              <a:latin typeface="ＭＳ Ｐゴシック" panose="020B0600070205080204" pitchFamily="50" charset="-128"/>
              <a:ea typeface="ＭＳ Ｐゴシック" panose="020B0600070205080204" pitchFamily="50" charset="-128"/>
            </a:rPr>
            <a:t>44</a:t>
          </a:r>
          <a:r>
            <a:rPr lang="ja-JP" altLang="en-US" sz="1200">
              <a:effectLst/>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年に建築された建物であるが、近年は耐震化などの必要な整備を行いながら使用しており、平成</a:t>
          </a:r>
          <a:r>
            <a:rPr lang="en-US" altLang="ja-JP" sz="1200">
              <a:effectLst/>
              <a:latin typeface="ＭＳ Ｐゴシック" panose="020B0600070205080204" pitchFamily="50" charset="-128"/>
              <a:ea typeface="ＭＳ Ｐゴシック" panose="020B0600070205080204" pitchFamily="50" charset="-128"/>
            </a:rPr>
            <a:t>29</a:t>
          </a:r>
          <a:r>
            <a:rPr lang="ja-JP" altLang="en-US" sz="1200">
              <a:effectLst/>
              <a:latin typeface="ＭＳ Ｐゴシック" panose="020B0600070205080204" pitchFamily="50" charset="-128"/>
              <a:ea typeface="ＭＳ Ｐゴシック" panose="020B0600070205080204" pitchFamily="50" charset="-128"/>
            </a:rPr>
            <a:t>年度はエレベーター設置、平成</a:t>
          </a:r>
          <a:r>
            <a:rPr lang="en-US" altLang="ja-JP" sz="1200">
              <a:effectLst/>
              <a:latin typeface="ＭＳ Ｐゴシック" panose="020B0600070205080204" pitchFamily="50" charset="-128"/>
              <a:ea typeface="ＭＳ Ｐゴシック" panose="020B0600070205080204" pitchFamily="50" charset="-128"/>
            </a:rPr>
            <a:t>30</a:t>
          </a:r>
          <a:r>
            <a:rPr lang="ja-JP" altLang="en-US" sz="1200">
              <a:effectLst/>
              <a:latin typeface="ＭＳ Ｐゴシック" panose="020B0600070205080204" pitchFamily="50" charset="-128"/>
              <a:ea typeface="ＭＳ Ｐゴシック" panose="020B0600070205080204" pitchFamily="50" charset="-128"/>
            </a:rPr>
            <a:t>年度は水道配管設備の更新等の整備を行ったことにより減価償却率が低下傾向にある。今後も長寿命化対策を施しながら維持管理を進めていく。</a:t>
          </a:r>
          <a:endParaRPr lang="en-US"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保健センターについても、建築後</a:t>
          </a:r>
          <a:r>
            <a:rPr lang="en-US" altLang="ja-JP" sz="1200">
              <a:effectLst/>
              <a:latin typeface="ＭＳ Ｐゴシック" panose="020B0600070205080204" pitchFamily="50" charset="-128"/>
              <a:ea typeface="ＭＳ Ｐゴシック" panose="020B0600070205080204" pitchFamily="50" charset="-128"/>
            </a:rPr>
            <a:t>40</a:t>
          </a:r>
          <a:r>
            <a:rPr lang="ja-JP" altLang="en-US" sz="1200">
              <a:effectLst/>
              <a:latin typeface="ＭＳ Ｐゴシック" panose="020B0600070205080204" pitchFamily="50" charset="-128"/>
              <a:ea typeface="ＭＳ Ｐゴシック" panose="020B0600070205080204" pitchFamily="50" charset="-128"/>
            </a:rPr>
            <a:t>年以上が経過しており老朽化が進んでいるため、計画的な修繕を行うなどの長寿命化対策を図っていく。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1708y063240\e\02&#12288;&#20904;&#27179;&#25285;&#24403;&#20998;\15&#12288;&#21508;&#31278;&#35519;&#26619;\01&#12288;&#20363;&#24180;&#35519;&#26619;\07&#12288;&#36001;&#25919;&#29366;&#27841;&#36039;&#26009;&#38598;\H30&#27770;&#31639;\06&#12288;&#22238;&#31572;&#65288;2&#22238;&#30446;&#12539;&#36861;&#21152;&#20998;&#65289;\&#12304;&#36001;&#25919;&#29366;&#27841;&#36039;&#26009;&#38598;&#12305;_063240_&#22823;&#27743;&#30010;_2018(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H26</v>
          </cell>
          <cell r="BX50" t="str">
            <v>H27</v>
          </cell>
          <cell r="CF50" t="str">
            <v>H28</v>
          </cell>
          <cell r="CN50" t="str">
            <v>H29</v>
          </cell>
          <cell r="CV50" t="str">
            <v>H30</v>
          </cell>
        </row>
        <row r="51">
          <cell r="AN51" t="str">
            <v>当該団体値</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38.6</v>
          </cell>
          <cell r="CG51">
            <v>0</v>
          </cell>
          <cell r="CH51">
            <v>0</v>
          </cell>
          <cell r="CI51">
            <v>0</v>
          </cell>
          <cell r="CJ51">
            <v>0</v>
          </cell>
          <cell r="CK51">
            <v>0</v>
          </cell>
          <cell r="CL51">
            <v>0</v>
          </cell>
          <cell r="CM51">
            <v>0</v>
          </cell>
          <cell r="CN51">
            <v>37.700000000000003</v>
          </cell>
          <cell r="CO51">
            <v>0</v>
          </cell>
          <cell r="CP51">
            <v>0</v>
          </cell>
          <cell r="CQ51">
            <v>0</v>
          </cell>
          <cell r="CR51">
            <v>0</v>
          </cell>
          <cell r="CS51">
            <v>0</v>
          </cell>
          <cell r="CT51">
            <v>0</v>
          </cell>
          <cell r="CU51">
            <v>0</v>
          </cell>
          <cell r="CV51">
            <v>29.2</v>
          </cell>
          <cell r="CW51">
            <v>0</v>
          </cell>
          <cell r="CX51">
            <v>0</v>
          </cell>
          <cell r="CY51">
            <v>0</v>
          </cell>
          <cell r="CZ51">
            <v>0</v>
          </cell>
          <cell r="DA51">
            <v>0</v>
          </cell>
          <cell r="DB51">
            <v>0</v>
          </cell>
          <cell r="DC51">
            <v>0</v>
          </cell>
        </row>
        <row r="53">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61.6</v>
          </cell>
          <cell r="CG53">
            <v>0</v>
          </cell>
          <cell r="CH53">
            <v>0</v>
          </cell>
          <cell r="CI53">
            <v>0</v>
          </cell>
          <cell r="CJ53">
            <v>0</v>
          </cell>
          <cell r="CK53">
            <v>0</v>
          </cell>
          <cell r="CL53">
            <v>0</v>
          </cell>
          <cell r="CM53">
            <v>0</v>
          </cell>
          <cell r="CN53">
            <v>62.3</v>
          </cell>
          <cell r="CO53">
            <v>0</v>
          </cell>
          <cell r="CP53">
            <v>0</v>
          </cell>
          <cell r="CQ53">
            <v>0</v>
          </cell>
          <cell r="CR53">
            <v>0</v>
          </cell>
          <cell r="CS53">
            <v>0</v>
          </cell>
          <cell r="CT53">
            <v>0</v>
          </cell>
          <cell r="CU53">
            <v>0</v>
          </cell>
          <cell r="CV53">
            <v>63.7</v>
          </cell>
          <cell r="CW53">
            <v>0</v>
          </cell>
          <cell r="CX53">
            <v>0</v>
          </cell>
          <cell r="CY53">
            <v>0</v>
          </cell>
          <cell r="CZ53">
            <v>0</v>
          </cell>
          <cell r="DA53">
            <v>0</v>
          </cell>
          <cell r="DB53">
            <v>0</v>
          </cell>
          <cell r="DC53">
            <v>0</v>
          </cell>
        </row>
        <row r="55">
          <cell r="AN55" t="str">
            <v>類似団体内平均値</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7">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58.6</v>
          </cell>
          <cell r="CG57">
            <v>0</v>
          </cell>
          <cell r="CH57">
            <v>0</v>
          </cell>
          <cell r="CI57">
            <v>0</v>
          </cell>
          <cell r="CJ57">
            <v>0</v>
          </cell>
          <cell r="CK57">
            <v>0</v>
          </cell>
          <cell r="CL57">
            <v>0</v>
          </cell>
          <cell r="CM57">
            <v>0</v>
          </cell>
          <cell r="CN57">
            <v>59.1</v>
          </cell>
          <cell r="CO57">
            <v>0</v>
          </cell>
          <cell r="CP57">
            <v>0</v>
          </cell>
          <cell r="CQ57">
            <v>0</v>
          </cell>
          <cell r="CR57">
            <v>0</v>
          </cell>
          <cell r="CS57">
            <v>0</v>
          </cell>
          <cell r="CT57">
            <v>0</v>
          </cell>
          <cell r="CU57">
            <v>0</v>
          </cell>
          <cell r="CV57">
            <v>61.2</v>
          </cell>
          <cell r="CW57">
            <v>0</v>
          </cell>
          <cell r="CX57">
            <v>0</v>
          </cell>
          <cell r="CY57">
            <v>0</v>
          </cell>
          <cell r="CZ57">
            <v>0</v>
          </cell>
          <cell r="DA57">
            <v>0</v>
          </cell>
          <cell r="DB57">
            <v>0</v>
          </cell>
          <cell r="DC57">
            <v>0</v>
          </cell>
        </row>
        <row r="72">
          <cell r="BP72" t="str">
            <v>H26</v>
          </cell>
          <cell r="BX72" t="str">
            <v>H27</v>
          </cell>
          <cell r="CF72" t="str">
            <v>H28</v>
          </cell>
          <cell r="CN72" t="str">
            <v>H29</v>
          </cell>
          <cell r="CV72" t="str">
            <v>H30</v>
          </cell>
        </row>
        <row r="73">
          <cell r="AN73" t="str">
            <v>当該団体値</v>
          </cell>
          <cell r="BP73">
            <v>33.4</v>
          </cell>
          <cell r="BQ73">
            <v>0</v>
          </cell>
          <cell r="BR73">
            <v>0</v>
          </cell>
          <cell r="BS73">
            <v>0</v>
          </cell>
          <cell r="BT73">
            <v>0</v>
          </cell>
          <cell r="BU73">
            <v>0</v>
          </cell>
          <cell r="BV73">
            <v>0</v>
          </cell>
          <cell r="BW73">
            <v>0</v>
          </cell>
          <cell r="BX73">
            <v>51.7</v>
          </cell>
          <cell r="BY73">
            <v>0</v>
          </cell>
          <cell r="BZ73">
            <v>0</v>
          </cell>
          <cell r="CA73">
            <v>0</v>
          </cell>
          <cell r="CB73">
            <v>0</v>
          </cell>
          <cell r="CC73">
            <v>0</v>
          </cell>
          <cell r="CD73">
            <v>0</v>
          </cell>
          <cell r="CE73">
            <v>0</v>
          </cell>
          <cell r="CF73">
            <v>38.6</v>
          </cell>
          <cell r="CG73">
            <v>0</v>
          </cell>
          <cell r="CH73">
            <v>0</v>
          </cell>
          <cell r="CI73">
            <v>0</v>
          </cell>
          <cell r="CJ73">
            <v>0</v>
          </cell>
          <cell r="CK73">
            <v>0</v>
          </cell>
          <cell r="CL73">
            <v>0</v>
          </cell>
          <cell r="CM73">
            <v>0</v>
          </cell>
          <cell r="CN73">
            <v>37.700000000000003</v>
          </cell>
          <cell r="CO73">
            <v>0</v>
          </cell>
          <cell r="CP73">
            <v>0</v>
          </cell>
          <cell r="CQ73">
            <v>0</v>
          </cell>
          <cell r="CR73">
            <v>0</v>
          </cell>
          <cell r="CS73">
            <v>0</v>
          </cell>
          <cell r="CT73">
            <v>0</v>
          </cell>
          <cell r="CU73">
            <v>0</v>
          </cell>
          <cell r="CV73">
            <v>29.2</v>
          </cell>
          <cell r="CW73">
            <v>0</v>
          </cell>
          <cell r="CX73">
            <v>0</v>
          </cell>
          <cell r="CY73">
            <v>0</v>
          </cell>
          <cell r="CZ73">
            <v>0</v>
          </cell>
          <cell r="DA73">
            <v>0</v>
          </cell>
          <cell r="DB73">
            <v>0</v>
          </cell>
          <cell r="DC73">
            <v>0</v>
          </cell>
        </row>
        <row r="75">
          <cell r="BP75">
            <v>8.1</v>
          </cell>
          <cell r="BQ75">
            <v>0</v>
          </cell>
          <cell r="BR75">
            <v>0</v>
          </cell>
          <cell r="BS75">
            <v>0</v>
          </cell>
          <cell r="BT75">
            <v>0</v>
          </cell>
          <cell r="BU75">
            <v>0</v>
          </cell>
          <cell r="BV75">
            <v>0</v>
          </cell>
          <cell r="BW75">
            <v>0</v>
          </cell>
          <cell r="BX75">
            <v>6.2</v>
          </cell>
          <cell r="BY75">
            <v>0</v>
          </cell>
          <cell r="BZ75">
            <v>0</v>
          </cell>
          <cell r="CA75">
            <v>0</v>
          </cell>
          <cell r="CB75">
            <v>0</v>
          </cell>
          <cell r="CC75">
            <v>0</v>
          </cell>
          <cell r="CD75">
            <v>0</v>
          </cell>
          <cell r="CE75">
            <v>0</v>
          </cell>
          <cell r="CF75">
            <v>4.5</v>
          </cell>
          <cell r="CG75">
            <v>0</v>
          </cell>
          <cell r="CH75">
            <v>0</v>
          </cell>
          <cell r="CI75">
            <v>0</v>
          </cell>
          <cell r="CJ75">
            <v>0</v>
          </cell>
          <cell r="CK75">
            <v>0</v>
          </cell>
          <cell r="CL75">
            <v>0</v>
          </cell>
          <cell r="CM75">
            <v>0</v>
          </cell>
          <cell r="CN75">
            <v>3.9</v>
          </cell>
          <cell r="CO75">
            <v>0</v>
          </cell>
          <cell r="CP75">
            <v>0</v>
          </cell>
          <cell r="CQ75">
            <v>0</v>
          </cell>
          <cell r="CR75">
            <v>0</v>
          </cell>
          <cell r="CS75">
            <v>0</v>
          </cell>
          <cell r="CT75">
            <v>0</v>
          </cell>
          <cell r="CU75">
            <v>0</v>
          </cell>
          <cell r="CV75">
            <v>4.2</v>
          </cell>
          <cell r="CW75">
            <v>0</v>
          </cell>
          <cell r="CX75">
            <v>0</v>
          </cell>
          <cell r="CY75">
            <v>0</v>
          </cell>
          <cell r="CZ75">
            <v>0</v>
          </cell>
          <cell r="DA75">
            <v>0</v>
          </cell>
          <cell r="DB75">
            <v>0</v>
          </cell>
          <cell r="DC75">
            <v>0</v>
          </cell>
        </row>
        <row r="77">
          <cell r="AN77" t="str">
            <v>類似団体内平均値</v>
          </cell>
          <cell r="BP77">
            <v>22.6</v>
          </cell>
          <cell r="BQ77">
            <v>0</v>
          </cell>
          <cell r="BR77">
            <v>0</v>
          </cell>
          <cell r="BS77">
            <v>0</v>
          </cell>
          <cell r="BT77">
            <v>0</v>
          </cell>
          <cell r="BU77">
            <v>0</v>
          </cell>
          <cell r="BV77">
            <v>0</v>
          </cell>
          <cell r="BW77">
            <v>0</v>
          </cell>
          <cell r="BX77">
            <v>0.8</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79">
          <cell r="BP79">
            <v>9.5</v>
          </cell>
          <cell r="BQ79">
            <v>0</v>
          </cell>
          <cell r="BR79">
            <v>0</v>
          </cell>
          <cell r="BS79">
            <v>0</v>
          </cell>
          <cell r="BT79">
            <v>0</v>
          </cell>
          <cell r="BU79">
            <v>0</v>
          </cell>
          <cell r="BV79">
            <v>0</v>
          </cell>
          <cell r="BW79">
            <v>0</v>
          </cell>
          <cell r="BX79">
            <v>8.1</v>
          </cell>
          <cell r="BY79">
            <v>0</v>
          </cell>
          <cell r="BZ79">
            <v>0</v>
          </cell>
          <cell r="CA79">
            <v>0</v>
          </cell>
          <cell r="CB79">
            <v>0</v>
          </cell>
          <cell r="CC79">
            <v>0</v>
          </cell>
          <cell r="CD79">
            <v>0</v>
          </cell>
          <cell r="CE79">
            <v>0</v>
          </cell>
          <cell r="CF79">
            <v>7.3</v>
          </cell>
          <cell r="CG79">
            <v>0</v>
          </cell>
          <cell r="CH79">
            <v>0</v>
          </cell>
          <cell r="CI79">
            <v>0</v>
          </cell>
          <cell r="CJ79">
            <v>0</v>
          </cell>
          <cell r="CK79">
            <v>0</v>
          </cell>
          <cell r="CL79">
            <v>0</v>
          </cell>
          <cell r="CM79">
            <v>0</v>
          </cell>
          <cell r="CN79">
            <v>7.2</v>
          </cell>
          <cell r="CO79">
            <v>0</v>
          </cell>
          <cell r="CP79">
            <v>0</v>
          </cell>
          <cell r="CQ79">
            <v>0</v>
          </cell>
          <cell r="CR79">
            <v>0</v>
          </cell>
          <cell r="CS79">
            <v>0</v>
          </cell>
          <cell r="CT79">
            <v>0</v>
          </cell>
          <cell r="CU79">
            <v>0</v>
          </cell>
          <cell r="CV79">
            <v>7.2</v>
          </cell>
          <cell r="CW79">
            <v>0</v>
          </cell>
          <cell r="CX79">
            <v>0</v>
          </cell>
          <cell r="CY79">
            <v>0</v>
          </cell>
          <cell r="CZ79">
            <v>0</v>
          </cell>
          <cell r="DA79">
            <v>0</v>
          </cell>
          <cell r="DB79">
            <v>0</v>
          </cell>
          <cell r="DC79">
            <v>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topLeftCell="A16" workbookViewId="0">
      <selection activeCell="Z24" sqref="Z24:AG24"/>
    </sheetView>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5309072</v>
      </c>
      <c r="BO4" s="461"/>
      <c r="BP4" s="461"/>
      <c r="BQ4" s="461"/>
      <c r="BR4" s="461"/>
      <c r="BS4" s="461"/>
      <c r="BT4" s="461"/>
      <c r="BU4" s="462"/>
      <c r="BV4" s="460">
        <v>5589908</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5.2</v>
      </c>
      <c r="CU4" s="642"/>
      <c r="CV4" s="642"/>
      <c r="CW4" s="642"/>
      <c r="CX4" s="642"/>
      <c r="CY4" s="642"/>
      <c r="CZ4" s="642"/>
      <c r="DA4" s="643"/>
      <c r="DB4" s="641">
        <v>6.9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5143186</v>
      </c>
      <c r="BO5" s="466"/>
      <c r="BP5" s="466"/>
      <c r="BQ5" s="466"/>
      <c r="BR5" s="466"/>
      <c r="BS5" s="466"/>
      <c r="BT5" s="466"/>
      <c r="BU5" s="467"/>
      <c r="BV5" s="465">
        <v>5359996</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84.7</v>
      </c>
      <c r="CU5" s="436"/>
      <c r="CV5" s="436"/>
      <c r="CW5" s="436"/>
      <c r="CX5" s="436"/>
      <c r="CY5" s="436"/>
      <c r="CZ5" s="436"/>
      <c r="DA5" s="437"/>
      <c r="DB5" s="435">
        <v>81.3</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93</v>
      </c>
      <c r="AV6" s="523"/>
      <c r="AW6" s="523"/>
      <c r="AX6" s="523"/>
      <c r="AY6" s="445" t="s">
        <v>101</v>
      </c>
      <c r="AZ6" s="446"/>
      <c r="BA6" s="446"/>
      <c r="BB6" s="446"/>
      <c r="BC6" s="446"/>
      <c r="BD6" s="446"/>
      <c r="BE6" s="446"/>
      <c r="BF6" s="446"/>
      <c r="BG6" s="446"/>
      <c r="BH6" s="446"/>
      <c r="BI6" s="446"/>
      <c r="BJ6" s="446"/>
      <c r="BK6" s="446"/>
      <c r="BL6" s="446"/>
      <c r="BM6" s="447"/>
      <c r="BN6" s="465">
        <v>165886</v>
      </c>
      <c r="BO6" s="466"/>
      <c r="BP6" s="466"/>
      <c r="BQ6" s="466"/>
      <c r="BR6" s="466"/>
      <c r="BS6" s="466"/>
      <c r="BT6" s="466"/>
      <c r="BU6" s="467"/>
      <c r="BV6" s="465">
        <v>229912</v>
      </c>
      <c r="BW6" s="466"/>
      <c r="BX6" s="466"/>
      <c r="BY6" s="466"/>
      <c r="BZ6" s="466"/>
      <c r="CA6" s="466"/>
      <c r="CB6" s="466"/>
      <c r="CC6" s="467"/>
      <c r="CD6" s="474" t="s">
        <v>102</v>
      </c>
      <c r="CE6" s="475"/>
      <c r="CF6" s="475"/>
      <c r="CG6" s="475"/>
      <c r="CH6" s="475"/>
      <c r="CI6" s="475"/>
      <c r="CJ6" s="475"/>
      <c r="CK6" s="475"/>
      <c r="CL6" s="475"/>
      <c r="CM6" s="475"/>
      <c r="CN6" s="475"/>
      <c r="CO6" s="475"/>
      <c r="CP6" s="475"/>
      <c r="CQ6" s="475"/>
      <c r="CR6" s="475"/>
      <c r="CS6" s="476"/>
      <c r="CT6" s="615">
        <v>88.5</v>
      </c>
      <c r="CU6" s="616"/>
      <c r="CV6" s="616"/>
      <c r="CW6" s="616"/>
      <c r="CX6" s="616"/>
      <c r="CY6" s="616"/>
      <c r="CZ6" s="616"/>
      <c r="DA6" s="617"/>
      <c r="DB6" s="615">
        <v>85</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103</v>
      </c>
      <c r="AN7" s="439"/>
      <c r="AO7" s="439"/>
      <c r="AP7" s="439"/>
      <c r="AQ7" s="439"/>
      <c r="AR7" s="439"/>
      <c r="AS7" s="439"/>
      <c r="AT7" s="440"/>
      <c r="AU7" s="522" t="s">
        <v>93</v>
      </c>
      <c r="AV7" s="523"/>
      <c r="AW7" s="523"/>
      <c r="AX7" s="523"/>
      <c r="AY7" s="445" t="s">
        <v>104</v>
      </c>
      <c r="AZ7" s="446"/>
      <c r="BA7" s="446"/>
      <c r="BB7" s="446"/>
      <c r="BC7" s="446"/>
      <c r="BD7" s="446"/>
      <c r="BE7" s="446"/>
      <c r="BF7" s="446"/>
      <c r="BG7" s="446"/>
      <c r="BH7" s="446"/>
      <c r="BI7" s="446"/>
      <c r="BJ7" s="446"/>
      <c r="BK7" s="446"/>
      <c r="BL7" s="446"/>
      <c r="BM7" s="447"/>
      <c r="BN7" s="465">
        <v>3871</v>
      </c>
      <c r="BO7" s="466"/>
      <c r="BP7" s="466"/>
      <c r="BQ7" s="466"/>
      <c r="BR7" s="466"/>
      <c r="BS7" s="466"/>
      <c r="BT7" s="466"/>
      <c r="BU7" s="467"/>
      <c r="BV7" s="465">
        <v>12822</v>
      </c>
      <c r="BW7" s="466"/>
      <c r="BX7" s="466"/>
      <c r="BY7" s="466"/>
      <c r="BZ7" s="466"/>
      <c r="CA7" s="466"/>
      <c r="CB7" s="466"/>
      <c r="CC7" s="467"/>
      <c r="CD7" s="474" t="s">
        <v>105</v>
      </c>
      <c r="CE7" s="475"/>
      <c r="CF7" s="475"/>
      <c r="CG7" s="475"/>
      <c r="CH7" s="475"/>
      <c r="CI7" s="475"/>
      <c r="CJ7" s="475"/>
      <c r="CK7" s="475"/>
      <c r="CL7" s="475"/>
      <c r="CM7" s="475"/>
      <c r="CN7" s="475"/>
      <c r="CO7" s="475"/>
      <c r="CP7" s="475"/>
      <c r="CQ7" s="475"/>
      <c r="CR7" s="475"/>
      <c r="CS7" s="476"/>
      <c r="CT7" s="465">
        <v>3127708</v>
      </c>
      <c r="CU7" s="466"/>
      <c r="CV7" s="466"/>
      <c r="CW7" s="466"/>
      <c r="CX7" s="466"/>
      <c r="CY7" s="466"/>
      <c r="CZ7" s="466"/>
      <c r="DA7" s="467"/>
      <c r="DB7" s="465">
        <v>3125333</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106</v>
      </c>
      <c r="AN8" s="439"/>
      <c r="AO8" s="439"/>
      <c r="AP8" s="439"/>
      <c r="AQ8" s="439"/>
      <c r="AR8" s="439"/>
      <c r="AS8" s="439"/>
      <c r="AT8" s="440"/>
      <c r="AU8" s="522" t="s">
        <v>107</v>
      </c>
      <c r="AV8" s="523"/>
      <c r="AW8" s="523"/>
      <c r="AX8" s="523"/>
      <c r="AY8" s="445" t="s">
        <v>108</v>
      </c>
      <c r="AZ8" s="446"/>
      <c r="BA8" s="446"/>
      <c r="BB8" s="446"/>
      <c r="BC8" s="446"/>
      <c r="BD8" s="446"/>
      <c r="BE8" s="446"/>
      <c r="BF8" s="446"/>
      <c r="BG8" s="446"/>
      <c r="BH8" s="446"/>
      <c r="BI8" s="446"/>
      <c r="BJ8" s="446"/>
      <c r="BK8" s="446"/>
      <c r="BL8" s="446"/>
      <c r="BM8" s="447"/>
      <c r="BN8" s="465">
        <v>162015</v>
      </c>
      <c r="BO8" s="466"/>
      <c r="BP8" s="466"/>
      <c r="BQ8" s="466"/>
      <c r="BR8" s="466"/>
      <c r="BS8" s="466"/>
      <c r="BT8" s="466"/>
      <c r="BU8" s="467"/>
      <c r="BV8" s="465">
        <v>217090</v>
      </c>
      <c r="BW8" s="466"/>
      <c r="BX8" s="466"/>
      <c r="BY8" s="466"/>
      <c r="BZ8" s="466"/>
      <c r="CA8" s="466"/>
      <c r="CB8" s="466"/>
      <c r="CC8" s="467"/>
      <c r="CD8" s="474" t="s">
        <v>109</v>
      </c>
      <c r="CE8" s="475"/>
      <c r="CF8" s="475"/>
      <c r="CG8" s="475"/>
      <c r="CH8" s="475"/>
      <c r="CI8" s="475"/>
      <c r="CJ8" s="475"/>
      <c r="CK8" s="475"/>
      <c r="CL8" s="475"/>
      <c r="CM8" s="475"/>
      <c r="CN8" s="475"/>
      <c r="CO8" s="475"/>
      <c r="CP8" s="475"/>
      <c r="CQ8" s="475"/>
      <c r="CR8" s="475"/>
      <c r="CS8" s="476"/>
      <c r="CT8" s="578">
        <v>0.28000000000000003</v>
      </c>
      <c r="CU8" s="579"/>
      <c r="CV8" s="579"/>
      <c r="CW8" s="579"/>
      <c r="CX8" s="579"/>
      <c r="CY8" s="579"/>
      <c r="CZ8" s="579"/>
      <c r="DA8" s="580"/>
      <c r="DB8" s="578">
        <v>0.27</v>
      </c>
      <c r="DC8" s="579"/>
      <c r="DD8" s="579"/>
      <c r="DE8" s="579"/>
      <c r="DF8" s="579"/>
      <c r="DG8" s="579"/>
      <c r="DH8" s="579"/>
      <c r="DI8" s="580"/>
      <c r="DJ8" s="185"/>
      <c r="DK8" s="185"/>
      <c r="DL8" s="185"/>
      <c r="DM8" s="185"/>
      <c r="DN8" s="185"/>
      <c r="DO8" s="185"/>
    </row>
    <row r="9" spans="1:119" ht="18.75" customHeight="1" thickBot="1">
      <c r="A9" s="186"/>
      <c r="B9" s="604" t="s">
        <v>110</v>
      </c>
      <c r="C9" s="605"/>
      <c r="D9" s="605"/>
      <c r="E9" s="605"/>
      <c r="F9" s="605"/>
      <c r="G9" s="605"/>
      <c r="H9" s="605"/>
      <c r="I9" s="605"/>
      <c r="J9" s="605"/>
      <c r="K9" s="528"/>
      <c r="L9" s="606" t="s">
        <v>111</v>
      </c>
      <c r="M9" s="607"/>
      <c r="N9" s="607"/>
      <c r="O9" s="607"/>
      <c r="P9" s="607"/>
      <c r="Q9" s="608"/>
      <c r="R9" s="609">
        <v>8472</v>
      </c>
      <c r="S9" s="610"/>
      <c r="T9" s="610"/>
      <c r="U9" s="610"/>
      <c r="V9" s="611"/>
      <c r="W9" s="544" t="s">
        <v>112</v>
      </c>
      <c r="X9" s="545"/>
      <c r="Y9" s="545"/>
      <c r="Z9" s="545"/>
      <c r="AA9" s="545"/>
      <c r="AB9" s="545"/>
      <c r="AC9" s="545"/>
      <c r="AD9" s="545"/>
      <c r="AE9" s="545"/>
      <c r="AF9" s="545"/>
      <c r="AG9" s="545"/>
      <c r="AH9" s="545"/>
      <c r="AI9" s="545"/>
      <c r="AJ9" s="545"/>
      <c r="AK9" s="545"/>
      <c r="AL9" s="612"/>
      <c r="AM9" s="534" t="s">
        <v>113</v>
      </c>
      <c r="AN9" s="439"/>
      <c r="AO9" s="439"/>
      <c r="AP9" s="439"/>
      <c r="AQ9" s="439"/>
      <c r="AR9" s="439"/>
      <c r="AS9" s="439"/>
      <c r="AT9" s="440"/>
      <c r="AU9" s="522" t="s">
        <v>114</v>
      </c>
      <c r="AV9" s="523"/>
      <c r="AW9" s="523"/>
      <c r="AX9" s="523"/>
      <c r="AY9" s="445" t="s">
        <v>115</v>
      </c>
      <c r="AZ9" s="446"/>
      <c r="BA9" s="446"/>
      <c r="BB9" s="446"/>
      <c r="BC9" s="446"/>
      <c r="BD9" s="446"/>
      <c r="BE9" s="446"/>
      <c r="BF9" s="446"/>
      <c r="BG9" s="446"/>
      <c r="BH9" s="446"/>
      <c r="BI9" s="446"/>
      <c r="BJ9" s="446"/>
      <c r="BK9" s="446"/>
      <c r="BL9" s="446"/>
      <c r="BM9" s="447"/>
      <c r="BN9" s="465">
        <v>-55075</v>
      </c>
      <c r="BO9" s="466"/>
      <c r="BP9" s="466"/>
      <c r="BQ9" s="466"/>
      <c r="BR9" s="466"/>
      <c r="BS9" s="466"/>
      <c r="BT9" s="466"/>
      <c r="BU9" s="467"/>
      <c r="BV9" s="465">
        <v>30348</v>
      </c>
      <c r="BW9" s="466"/>
      <c r="BX9" s="466"/>
      <c r="BY9" s="466"/>
      <c r="BZ9" s="466"/>
      <c r="CA9" s="466"/>
      <c r="CB9" s="466"/>
      <c r="CC9" s="467"/>
      <c r="CD9" s="474" t="s">
        <v>116</v>
      </c>
      <c r="CE9" s="475"/>
      <c r="CF9" s="475"/>
      <c r="CG9" s="475"/>
      <c r="CH9" s="475"/>
      <c r="CI9" s="475"/>
      <c r="CJ9" s="475"/>
      <c r="CK9" s="475"/>
      <c r="CL9" s="475"/>
      <c r="CM9" s="475"/>
      <c r="CN9" s="475"/>
      <c r="CO9" s="475"/>
      <c r="CP9" s="475"/>
      <c r="CQ9" s="475"/>
      <c r="CR9" s="475"/>
      <c r="CS9" s="476"/>
      <c r="CT9" s="435">
        <v>12</v>
      </c>
      <c r="CU9" s="436"/>
      <c r="CV9" s="436"/>
      <c r="CW9" s="436"/>
      <c r="CX9" s="436"/>
      <c r="CY9" s="436"/>
      <c r="CZ9" s="436"/>
      <c r="DA9" s="437"/>
      <c r="DB9" s="435">
        <v>11</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117</v>
      </c>
      <c r="M10" s="439"/>
      <c r="N10" s="439"/>
      <c r="O10" s="439"/>
      <c r="P10" s="439"/>
      <c r="Q10" s="440"/>
      <c r="R10" s="441">
        <v>9227</v>
      </c>
      <c r="S10" s="442"/>
      <c r="T10" s="442"/>
      <c r="U10" s="442"/>
      <c r="V10" s="444"/>
      <c r="W10" s="613"/>
      <c r="X10" s="427"/>
      <c r="Y10" s="427"/>
      <c r="Z10" s="427"/>
      <c r="AA10" s="427"/>
      <c r="AB10" s="427"/>
      <c r="AC10" s="427"/>
      <c r="AD10" s="427"/>
      <c r="AE10" s="427"/>
      <c r="AF10" s="427"/>
      <c r="AG10" s="427"/>
      <c r="AH10" s="427"/>
      <c r="AI10" s="427"/>
      <c r="AJ10" s="427"/>
      <c r="AK10" s="427"/>
      <c r="AL10" s="614"/>
      <c r="AM10" s="534" t="s">
        <v>118</v>
      </c>
      <c r="AN10" s="439"/>
      <c r="AO10" s="439"/>
      <c r="AP10" s="439"/>
      <c r="AQ10" s="439"/>
      <c r="AR10" s="439"/>
      <c r="AS10" s="439"/>
      <c r="AT10" s="440"/>
      <c r="AU10" s="522" t="s">
        <v>119</v>
      </c>
      <c r="AV10" s="523"/>
      <c r="AW10" s="523"/>
      <c r="AX10" s="523"/>
      <c r="AY10" s="445" t="s">
        <v>120</v>
      </c>
      <c r="AZ10" s="446"/>
      <c r="BA10" s="446"/>
      <c r="BB10" s="446"/>
      <c r="BC10" s="446"/>
      <c r="BD10" s="446"/>
      <c r="BE10" s="446"/>
      <c r="BF10" s="446"/>
      <c r="BG10" s="446"/>
      <c r="BH10" s="446"/>
      <c r="BI10" s="446"/>
      <c r="BJ10" s="446"/>
      <c r="BK10" s="446"/>
      <c r="BL10" s="446"/>
      <c r="BM10" s="447"/>
      <c r="BN10" s="465">
        <v>268759</v>
      </c>
      <c r="BO10" s="466"/>
      <c r="BP10" s="466"/>
      <c r="BQ10" s="466"/>
      <c r="BR10" s="466"/>
      <c r="BS10" s="466"/>
      <c r="BT10" s="466"/>
      <c r="BU10" s="467"/>
      <c r="BV10" s="465">
        <v>123684</v>
      </c>
      <c r="BW10" s="466"/>
      <c r="BX10" s="466"/>
      <c r="BY10" s="466"/>
      <c r="BZ10" s="466"/>
      <c r="CA10" s="466"/>
      <c r="CB10" s="466"/>
      <c r="CC10" s="467"/>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122</v>
      </c>
      <c r="M11" s="512"/>
      <c r="N11" s="512"/>
      <c r="O11" s="512"/>
      <c r="P11" s="512"/>
      <c r="Q11" s="513"/>
      <c r="R11" s="601" t="s">
        <v>123</v>
      </c>
      <c r="S11" s="602"/>
      <c r="T11" s="602"/>
      <c r="U11" s="602"/>
      <c r="V11" s="603"/>
      <c r="W11" s="613"/>
      <c r="X11" s="427"/>
      <c r="Y11" s="427"/>
      <c r="Z11" s="427"/>
      <c r="AA11" s="427"/>
      <c r="AB11" s="427"/>
      <c r="AC11" s="427"/>
      <c r="AD11" s="427"/>
      <c r="AE11" s="427"/>
      <c r="AF11" s="427"/>
      <c r="AG11" s="427"/>
      <c r="AH11" s="427"/>
      <c r="AI11" s="427"/>
      <c r="AJ11" s="427"/>
      <c r="AK11" s="427"/>
      <c r="AL11" s="614"/>
      <c r="AM11" s="534" t="s">
        <v>124</v>
      </c>
      <c r="AN11" s="439"/>
      <c r="AO11" s="439"/>
      <c r="AP11" s="439"/>
      <c r="AQ11" s="439"/>
      <c r="AR11" s="439"/>
      <c r="AS11" s="439"/>
      <c r="AT11" s="440"/>
      <c r="AU11" s="522" t="s">
        <v>125</v>
      </c>
      <c r="AV11" s="523"/>
      <c r="AW11" s="523"/>
      <c r="AX11" s="523"/>
      <c r="AY11" s="445" t="s">
        <v>126</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127</v>
      </c>
      <c r="CE11" s="475"/>
      <c r="CF11" s="475"/>
      <c r="CG11" s="475"/>
      <c r="CH11" s="475"/>
      <c r="CI11" s="475"/>
      <c r="CJ11" s="475"/>
      <c r="CK11" s="475"/>
      <c r="CL11" s="475"/>
      <c r="CM11" s="475"/>
      <c r="CN11" s="475"/>
      <c r="CO11" s="475"/>
      <c r="CP11" s="475"/>
      <c r="CQ11" s="475"/>
      <c r="CR11" s="475"/>
      <c r="CS11" s="476"/>
      <c r="CT11" s="578" t="s">
        <v>128</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c r="A12" s="186"/>
      <c r="B12" s="581" t="s">
        <v>130</v>
      </c>
      <c r="C12" s="582"/>
      <c r="D12" s="582"/>
      <c r="E12" s="582"/>
      <c r="F12" s="582"/>
      <c r="G12" s="582"/>
      <c r="H12" s="582"/>
      <c r="I12" s="582"/>
      <c r="J12" s="582"/>
      <c r="K12" s="583"/>
      <c r="L12" s="590" t="s">
        <v>131</v>
      </c>
      <c r="M12" s="591"/>
      <c r="N12" s="591"/>
      <c r="O12" s="591"/>
      <c r="P12" s="591"/>
      <c r="Q12" s="592"/>
      <c r="R12" s="593">
        <v>8228</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135</v>
      </c>
      <c r="AV12" s="523"/>
      <c r="AW12" s="523"/>
      <c r="AX12" s="523"/>
      <c r="AY12" s="445" t="s">
        <v>136</v>
      </c>
      <c r="AZ12" s="446"/>
      <c r="BA12" s="446"/>
      <c r="BB12" s="446"/>
      <c r="BC12" s="446"/>
      <c r="BD12" s="446"/>
      <c r="BE12" s="446"/>
      <c r="BF12" s="446"/>
      <c r="BG12" s="446"/>
      <c r="BH12" s="446"/>
      <c r="BI12" s="446"/>
      <c r="BJ12" s="446"/>
      <c r="BK12" s="446"/>
      <c r="BL12" s="446"/>
      <c r="BM12" s="447"/>
      <c r="BN12" s="465">
        <v>194000</v>
      </c>
      <c r="BO12" s="466"/>
      <c r="BP12" s="466"/>
      <c r="BQ12" s="466"/>
      <c r="BR12" s="466"/>
      <c r="BS12" s="466"/>
      <c r="BT12" s="466"/>
      <c r="BU12" s="467"/>
      <c r="BV12" s="465">
        <v>205000</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129</v>
      </c>
      <c r="CU12" s="579"/>
      <c r="CV12" s="579"/>
      <c r="CW12" s="579"/>
      <c r="CX12" s="579"/>
      <c r="CY12" s="579"/>
      <c r="CZ12" s="579"/>
      <c r="DA12" s="580"/>
      <c r="DB12" s="578" t="s">
        <v>128</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138</v>
      </c>
      <c r="N13" s="566"/>
      <c r="O13" s="566"/>
      <c r="P13" s="566"/>
      <c r="Q13" s="567"/>
      <c r="R13" s="568">
        <v>8120</v>
      </c>
      <c r="S13" s="569"/>
      <c r="T13" s="569"/>
      <c r="U13" s="569"/>
      <c r="V13" s="570"/>
      <c r="W13" s="556" t="s">
        <v>139</v>
      </c>
      <c r="X13" s="478"/>
      <c r="Y13" s="478"/>
      <c r="Z13" s="478"/>
      <c r="AA13" s="478"/>
      <c r="AB13" s="479"/>
      <c r="AC13" s="441">
        <v>645</v>
      </c>
      <c r="AD13" s="442"/>
      <c r="AE13" s="442"/>
      <c r="AF13" s="442"/>
      <c r="AG13" s="443"/>
      <c r="AH13" s="441">
        <v>678</v>
      </c>
      <c r="AI13" s="442"/>
      <c r="AJ13" s="442"/>
      <c r="AK13" s="442"/>
      <c r="AL13" s="444"/>
      <c r="AM13" s="534" t="s">
        <v>140</v>
      </c>
      <c r="AN13" s="439"/>
      <c r="AO13" s="439"/>
      <c r="AP13" s="439"/>
      <c r="AQ13" s="439"/>
      <c r="AR13" s="439"/>
      <c r="AS13" s="439"/>
      <c r="AT13" s="440"/>
      <c r="AU13" s="522" t="s">
        <v>125</v>
      </c>
      <c r="AV13" s="523"/>
      <c r="AW13" s="523"/>
      <c r="AX13" s="523"/>
      <c r="AY13" s="445" t="s">
        <v>141</v>
      </c>
      <c r="AZ13" s="446"/>
      <c r="BA13" s="446"/>
      <c r="BB13" s="446"/>
      <c r="BC13" s="446"/>
      <c r="BD13" s="446"/>
      <c r="BE13" s="446"/>
      <c r="BF13" s="446"/>
      <c r="BG13" s="446"/>
      <c r="BH13" s="446"/>
      <c r="BI13" s="446"/>
      <c r="BJ13" s="446"/>
      <c r="BK13" s="446"/>
      <c r="BL13" s="446"/>
      <c r="BM13" s="447"/>
      <c r="BN13" s="465">
        <v>19684</v>
      </c>
      <c r="BO13" s="466"/>
      <c r="BP13" s="466"/>
      <c r="BQ13" s="466"/>
      <c r="BR13" s="466"/>
      <c r="BS13" s="466"/>
      <c r="BT13" s="466"/>
      <c r="BU13" s="467"/>
      <c r="BV13" s="465">
        <v>-50968</v>
      </c>
      <c r="BW13" s="466"/>
      <c r="BX13" s="466"/>
      <c r="BY13" s="466"/>
      <c r="BZ13" s="466"/>
      <c r="CA13" s="466"/>
      <c r="CB13" s="466"/>
      <c r="CC13" s="467"/>
      <c r="CD13" s="474" t="s">
        <v>142</v>
      </c>
      <c r="CE13" s="475"/>
      <c r="CF13" s="475"/>
      <c r="CG13" s="475"/>
      <c r="CH13" s="475"/>
      <c r="CI13" s="475"/>
      <c r="CJ13" s="475"/>
      <c r="CK13" s="475"/>
      <c r="CL13" s="475"/>
      <c r="CM13" s="475"/>
      <c r="CN13" s="475"/>
      <c r="CO13" s="475"/>
      <c r="CP13" s="475"/>
      <c r="CQ13" s="475"/>
      <c r="CR13" s="475"/>
      <c r="CS13" s="476"/>
      <c r="CT13" s="435">
        <v>4.2</v>
      </c>
      <c r="CU13" s="436"/>
      <c r="CV13" s="436"/>
      <c r="CW13" s="436"/>
      <c r="CX13" s="436"/>
      <c r="CY13" s="436"/>
      <c r="CZ13" s="436"/>
      <c r="DA13" s="437"/>
      <c r="DB13" s="435">
        <v>3.9</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143</v>
      </c>
      <c r="M14" s="599"/>
      <c r="N14" s="599"/>
      <c r="O14" s="599"/>
      <c r="P14" s="599"/>
      <c r="Q14" s="600"/>
      <c r="R14" s="568">
        <v>8403</v>
      </c>
      <c r="S14" s="569"/>
      <c r="T14" s="569"/>
      <c r="U14" s="569"/>
      <c r="V14" s="570"/>
      <c r="W14" s="571"/>
      <c r="X14" s="481"/>
      <c r="Y14" s="481"/>
      <c r="Z14" s="481"/>
      <c r="AA14" s="481"/>
      <c r="AB14" s="482"/>
      <c r="AC14" s="561">
        <v>14.8</v>
      </c>
      <c r="AD14" s="562"/>
      <c r="AE14" s="562"/>
      <c r="AF14" s="562"/>
      <c r="AG14" s="563"/>
      <c r="AH14" s="561">
        <v>14.9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144</v>
      </c>
      <c r="CE14" s="472"/>
      <c r="CF14" s="472"/>
      <c r="CG14" s="472"/>
      <c r="CH14" s="472"/>
      <c r="CI14" s="472"/>
      <c r="CJ14" s="472"/>
      <c r="CK14" s="472"/>
      <c r="CL14" s="472"/>
      <c r="CM14" s="472"/>
      <c r="CN14" s="472"/>
      <c r="CO14" s="472"/>
      <c r="CP14" s="472"/>
      <c r="CQ14" s="472"/>
      <c r="CR14" s="472"/>
      <c r="CS14" s="473"/>
      <c r="CT14" s="572">
        <v>29.2</v>
      </c>
      <c r="CU14" s="573"/>
      <c r="CV14" s="573"/>
      <c r="CW14" s="573"/>
      <c r="CX14" s="573"/>
      <c r="CY14" s="573"/>
      <c r="CZ14" s="573"/>
      <c r="DA14" s="574"/>
      <c r="DB14" s="572">
        <v>37.700000000000003</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145</v>
      </c>
      <c r="N15" s="566"/>
      <c r="O15" s="566"/>
      <c r="P15" s="566"/>
      <c r="Q15" s="567"/>
      <c r="R15" s="568">
        <v>8328</v>
      </c>
      <c r="S15" s="569"/>
      <c r="T15" s="569"/>
      <c r="U15" s="569"/>
      <c r="V15" s="570"/>
      <c r="W15" s="556" t="s">
        <v>146</v>
      </c>
      <c r="X15" s="478"/>
      <c r="Y15" s="478"/>
      <c r="Z15" s="478"/>
      <c r="AA15" s="478"/>
      <c r="AB15" s="479"/>
      <c r="AC15" s="441">
        <v>1485</v>
      </c>
      <c r="AD15" s="442"/>
      <c r="AE15" s="442"/>
      <c r="AF15" s="442"/>
      <c r="AG15" s="443"/>
      <c r="AH15" s="441">
        <v>1604</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794971</v>
      </c>
      <c r="BO15" s="461"/>
      <c r="BP15" s="461"/>
      <c r="BQ15" s="461"/>
      <c r="BR15" s="461"/>
      <c r="BS15" s="461"/>
      <c r="BT15" s="461"/>
      <c r="BU15" s="462"/>
      <c r="BV15" s="460">
        <v>775138</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34</v>
      </c>
      <c r="AD16" s="562"/>
      <c r="AE16" s="562"/>
      <c r="AF16" s="562"/>
      <c r="AG16" s="563"/>
      <c r="AH16" s="561">
        <v>35.299999999999997</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2797768</v>
      </c>
      <c r="BO16" s="466"/>
      <c r="BP16" s="466"/>
      <c r="BQ16" s="466"/>
      <c r="BR16" s="466"/>
      <c r="BS16" s="466"/>
      <c r="BT16" s="466"/>
      <c r="BU16" s="467"/>
      <c r="BV16" s="465">
        <v>2798698</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153</v>
      </c>
      <c r="S17" s="554"/>
      <c r="T17" s="554"/>
      <c r="U17" s="554"/>
      <c r="V17" s="555"/>
      <c r="W17" s="556" t="s">
        <v>154</v>
      </c>
      <c r="X17" s="478"/>
      <c r="Y17" s="478"/>
      <c r="Z17" s="478"/>
      <c r="AA17" s="478"/>
      <c r="AB17" s="479"/>
      <c r="AC17" s="441">
        <v>2237</v>
      </c>
      <c r="AD17" s="442"/>
      <c r="AE17" s="442"/>
      <c r="AF17" s="442"/>
      <c r="AG17" s="443"/>
      <c r="AH17" s="441">
        <v>2261</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991914</v>
      </c>
      <c r="BO17" s="466"/>
      <c r="BP17" s="466"/>
      <c r="BQ17" s="466"/>
      <c r="BR17" s="466"/>
      <c r="BS17" s="466"/>
      <c r="BT17" s="466"/>
      <c r="BU17" s="467"/>
      <c r="BV17" s="465">
        <v>965900</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156</v>
      </c>
      <c r="C18" s="528"/>
      <c r="D18" s="528"/>
      <c r="E18" s="529"/>
      <c r="F18" s="529"/>
      <c r="G18" s="529"/>
      <c r="H18" s="529"/>
      <c r="I18" s="529"/>
      <c r="J18" s="529"/>
      <c r="K18" s="529"/>
      <c r="L18" s="530">
        <v>154.08000000000001</v>
      </c>
      <c r="M18" s="530"/>
      <c r="N18" s="530"/>
      <c r="O18" s="530"/>
      <c r="P18" s="530"/>
      <c r="Q18" s="530"/>
      <c r="R18" s="531"/>
      <c r="S18" s="531"/>
      <c r="T18" s="531"/>
      <c r="U18" s="531"/>
      <c r="V18" s="532"/>
      <c r="W18" s="546"/>
      <c r="X18" s="547"/>
      <c r="Y18" s="547"/>
      <c r="Z18" s="547"/>
      <c r="AA18" s="547"/>
      <c r="AB18" s="557"/>
      <c r="AC18" s="429">
        <v>51.2</v>
      </c>
      <c r="AD18" s="430"/>
      <c r="AE18" s="430"/>
      <c r="AF18" s="430"/>
      <c r="AG18" s="533"/>
      <c r="AH18" s="429">
        <v>49.8</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2674892</v>
      </c>
      <c r="BO18" s="466"/>
      <c r="BP18" s="466"/>
      <c r="BQ18" s="466"/>
      <c r="BR18" s="466"/>
      <c r="BS18" s="466"/>
      <c r="BT18" s="466"/>
      <c r="BU18" s="467"/>
      <c r="BV18" s="465">
        <v>2580442</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158</v>
      </c>
      <c r="C19" s="528"/>
      <c r="D19" s="528"/>
      <c r="E19" s="529"/>
      <c r="F19" s="529"/>
      <c r="G19" s="529"/>
      <c r="H19" s="529"/>
      <c r="I19" s="529"/>
      <c r="J19" s="529"/>
      <c r="K19" s="529"/>
      <c r="L19" s="535">
        <v>55</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3816768</v>
      </c>
      <c r="BO19" s="466"/>
      <c r="BP19" s="466"/>
      <c r="BQ19" s="466"/>
      <c r="BR19" s="466"/>
      <c r="BS19" s="466"/>
      <c r="BT19" s="466"/>
      <c r="BU19" s="467"/>
      <c r="BV19" s="465">
        <v>3831328</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160</v>
      </c>
      <c r="C20" s="528"/>
      <c r="D20" s="528"/>
      <c r="E20" s="529"/>
      <c r="F20" s="529"/>
      <c r="G20" s="529"/>
      <c r="H20" s="529"/>
      <c r="I20" s="529"/>
      <c r="J20" s="529"/>
      <c r="K20" s="529"/>
      <c r="L20" s="535">
        <v>2632</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5910705</v>
      </c>
      <c r="BO23" s="466"/>
      <c r="BP23" s="466"/>
      <c r="BQ23" s="466"/>
      <c r="BR23" s="466"/>
      <c r="BS23" s="466"/>
      <c r="BT23" s="466"/>
      <c r="BU23" s="467"/>
      <c r="BV23" s="465">
        <v>5935092</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169</v>
      </c>
      <c r="F24" s="439"/>
      <c r="G24" s="439"/>
      <c r="H24" s="439"/>
      <c r="I24" s="439"/>
      <c r="J24" s="439"/>
      <c r="K24" s="440"/>
      <c r="L24" s="441">
        <v>1</v>
      </c>
      <c r="M24" s="442"/>
      <c r="N24" s="442"/>
      <c r="O24" s="442"/>
      <c r="P24" s="443"/>
      <c r="Q24" s="441">
        <v>8200</v>
      </c>
      <c r="R24" s="442"/>
      <c r="S24" s="442"/>
      <c r="T24" s="442"/>
      <c r="U24" s="442"/>
      <c r="V24" s="443"/>
      <c r="W24" s="507"/>
      <c r="X24" s="498"/>
      <c r="Y24" s="499"/>
      <c r="Z24" s="438" t="s">
        <v>170</v>
      </c>
      <c r="AA24" s="439"/>
      <c r="AB24" s="439"/>
      <c r="AC24" s="439"/>
      <c r="AD24" s="439"/>
      <c r="AE24" s="439"/>
      <c r="AF24" s="439"/>
      <c r="AG24" s="440"/>
      <c r="AH24" s="441">
        <v>98</v>
      </c>
      <c r="AI24" s="442"/>
      <c r="AJ24" s="442"/>
      <c r="AK24" s="442"/>
      <c r="AL24" s="443"/>
      <c r="AM24" s="441">
        <v>294490</v>
      </c>
      <c r="AN24" s="442"/>
      <c r="AO24" s="442"/>
      <c r="AP24" s="442"/>
      <c r="AQ24" s="442"/>
      <c r="AR24" s="443"/>
      <c r="AS24" s="441">
        <v>3005</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3877027</v>
      </c>
      <c r="BO24" s="466"/>
      <c r="BP24" s="466"/>
      <c r="BQ24" s="466"/>
      <c r="BR24" s="466"/>
      <c r="BS24" s="466"/>
      <c r="BT24" s="466"/>
      <c r="BU24" s="467"/>
      <c r="BV24" s="465">
        <v>3927698</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172</v>
      </c>
      <c r="F25" s="439"/>
      <c r="G25" s="439"/>
      <c r="H25" s="439"/>
      <c r="I25" s="439"/>
      <c r="J25" s="439"/>
      <c r="K25" s="440"/>
      <c r="L25" s="441">
        <v>1</v>
      </c>
      <c r="M25" s="442"/>
      <c r="N25" s="442"/>
      <c r="O25" s="442"/>
      <c r="P25" s="443"/>
      <c r="Q25" s="441">
        <v>6400</v>
      </c>
      <c r="R25" s="442"/>
      <c r="S25" s="442"/>
      <c r="T25" s="442"/>
      <c r="U25" s="442"/>
      <c r="V25" s="443"/>
      <c r="W25" s="507"/>
      <c r="X25" s="498"/>
      <c r="Y25" s="499"/>
      <c r="Z25" s="438" t="s">
        <v>173</v>
      </c>
      <c r="AA25" s="439"/>
      <c r="AB25" s="439"/>
      <c r="AC25" s="439"/>
      <c r="AD25" s="439"/>
      <c r="AE25" s="439"/>
      <c r="AF25" s="439"/>
      <c r="AG25" s="440"/>
      <c r="AH25" s="441" t="s">
        <v>174</v>
      </c>
      <c r="AI25" s="442"/>
      <c r="AJ25" s="442"/>
      <c r="AK25" s="442"/>
      <c r="AL25" s="443"/>
      <c r="AM25" s="441" t="s">
        <v>175</v>
      </c>
      <c r="AN25" s="442"/>
      <c r="AO25" s="442"/>
      <c r="AP25" s="442"/>
      <c r="AQ25" s="442"/>
      <c r="AR25" s="443"/>
      <c r="AS25" s="441" t="s">
        <v>174</v>
      </c>
      <c r="AT25" s="442"/>
      <c r="AU25" s="442"/>
      <c r="AV25" s="442"/>
      <c r="AW25" s="442"/>
      <c r="AX25" s="444"/>
      <c r="AY25" s="457" t="s">
        <v>176</v>
      </c>
      <c r="AZ25" s="458"/>
      <c r="BA25" s="458"/>
      <c r="BB25" s="458"/>
      <c r="BC25" s="458"/>
      <c r="BD25" s="458"/>
      <c r="BE25" s="458"/>
      <c r="BF25" s="458"/>
      <c r="BG25" s="458"/>
      <c r="BH25" s="458"/>
      <c r="BI25" s="458"/>
      <c r="BJ25" s="458"/>
      <c r="BK25" s="458"/>
      <c r="BL25" s="458"/>
      <c r="BM25" s="459"/>
      <c r="BN25" s="460">
        <v>311760</v>
      </c>
      <c r="BO25" s="461"/>
      <c r="BP25" s="461"/>
      <c r="BQ25" s="461"/>
      <c r="BR25" s="461"/>
      <c r="BS25" s="461"/>
      <c r="BT25" s="461"/>
      <c r="BU25" s="462"/>
      <c r="BV25" s="460">
        <v>100252</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177</v>
      </c>
      <c r="F26" s="439"/>
      <c r="G26" s="439"/>
      <c r="H26" s="439"/>
      <c r="I26" s="439"/>
      <c r="J26" s="439"/>
      <c r="K26" s="440"/>
      <c r="L26" s="441">
        <v>1</v>
      </c>
      <c r="M26" s="442"/>
      <c r="N26" s="442"/>
      <c r="O26" s="442"/>
      <c r="P26" s="443"/>
      <c r="Q26" s="441">
        <v>5750</v>
      </c>
      <c r="R26" s="442"/>
      <c r="S26" s="442"/>
      <c r="T26" s="442"/>
      <c r="U26" s="442"/>
      <c r="V26" s="443"/>
      <c r="W26" s="507"/>
      <c r="X26" s="498"/>
      <c r="Y26" s="499"/>
      <c r="Z26" s="438" t="s">
        <v>178</v>
      </c>
      <c r="AA26" s="520"/>
      <c r="AB26" s="520"/>
      <c r="AC26" s="520"/>
      <c r="AD26" s="520"/>
      <c r="AE26" s="520"/>
      <c r="AF26" s="520"/>
      <c r="AG26" s="521"/>
      <c r="AH26" s="441">
        <v>11</v>
      </c>
      <c r="AI26" s="442"/>
      <c r="AJ26" s="442"/>
      <c r="AK26" s="442"/>
      <c r="AL26" s="443"/>
      <c r="AM26" s="441">
        <v>33484</v>
      </c>
      <c r="AN26" s="442"/>
      <c r="AO26" s="442"/>
      <c r="AP26" s="442"/>
      <c r="AQ26" s="442"/>
      <c r="AR26" s="443"/>
      <c r="AS26" s="441">
        <v>3044</v>
      </c>
      <c r="AT26" s="442"/>
      <c r="AU26" s="442"/>
      <c r="AV26" s="442"/>
      <c r="AW26" s="442"/>
      <c r="AX26" s="444"/>
      <c r="AY26" s="474" t="s">
        <v>179</v>
      </c>
      <c r="AZ26" s="475"/>
      <c r="BA26" s="475"/>
      <c r="BB26" s="475"/>
      <c r="BC26" s="475"/>
      <c r="BD26" s="475"/>
      <c r="BE26" s="475"/>
      <c r="BF26" s="475"/>
      <c r="BG26" s="475"/>
      <c r="BH26" s="475"/>
      <c r="BI26" s="475"/>
      <c r="BJ26" s="475"/>
      <c r="BK26" s="475"/>
      <c r="BL26" s="475"/>
      <c r="BM26" s="476"/>
      <c r="BN26" s="465" t="s">
        <v>174</v>
      </c>
      <c r="BO26" s="466"/>
      <c r="BP26" s="466"/>
      <c r="BQ26" s="466"/>
      <c r="BR26" s="466"/>
      <c r="BS26" s="466"/>
      <c r="BT26" s="466"/>
      <c r="BU26" s="467"/>
      <c r="BV26" s="465" t="s">
        <v>128</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180</v>
      </c>
      <c r="F27" s="439"/>
      <c r="G27" s="439"/>
      <c r="H27" s="439"/>
      <c r="I27" s="439"/>
      <c r="J27" s="439"/>
      <c r="K27" s="440"/>
      <c r="L27" s="441">
        <v>1</v>
      </c>
      <c r="M27" s="442"/>
      <c r="N27" s="442"/>
      <c r="O27" s="442"/>
      <c r="P27" s="443"/>
      <c r="Q27" s="441">
        <v>3200</v>
      </c>
      <c r="R27" s="442"/>
      <c r="S27" s="442"/>
      <c r="T27" s="442"/>
      <c r="U27" s="442"/>
      <c r="V27" s="443"/>
      <c r="W27" s="507"/>
      <c r="X27" s="498"/>
      <c r="Y27" s="499"/>
      <c r="Z27" s="438" t="s">
        <v>181</v>
      </c>
      <c r="AA27" s="439"/>
      <c r="AB27" s="439"/>
      <c r="AC27" s="439"/>
      <c r="AD27" s="439"/>
      <c r="AE27" s="439"/>
      <c r="AF27" s="439"/>
      <c r="AG27" s="440"/>
      <c r="AH27" s="441">
        <v>1</v>
      </c>
      <c r="AI27" s="442"/>
      <c r="AJ27" s="442"/>
      <c r="AK27" s="442"/>
      <c r="AL27" s="443"/>
      <c r="AM27" s="441" t="s">
        <v>182</v>
      </c>
      <c r="AN27" s="442"/>
      <c r="AO27" s="442"/>
      <c r="AP27" s="442"/>
      <c r="AQ27" s="442"/>
      <c r="AR27" s="443"/>
      <c r="AS27" s="441" t="s">
        <v>183</v>
      </c>
      <c r="AT27" s="442"/>
      <c r="AU27" s="442"/>
      <c r="AV27" s="442"/>
      <c r="AW27" s="442"/>
      <c r="AX27" s="444"/>
      <c r="AY27" s="471" t="s">
        <v>184</v>
      </c>
      <c r="AZ27" s="472"/>
      <c r="BA27" s="472"/>
      <c r="BB27" s="472"/>
      <c r="BC27" s="472"/>
      <c r="BD27" s="472"/>
      <c r="BE27" s="472"/>
      <c r="BF27" s="472"/>
      <c r="BG27" s="472"/>
      <c r="BH27" s="472"/>
      <c r="BI27" s="472"/>
      <c r="BJ27" s="472"/>
      <c r="BK27" s="472"/>
      <c r="BL27" s="472"/>
      <c r="BM27" s="473"/>
      <c r="BN27" s="468">
        <v>182421</v>
      </c>
      <c r="BO27" s="469"/>
      <c r="BP27" s="469"/>
      <c r="BQ27" s="469"/>
      <c r="BR27" s="469"/>
      <c r="BS27" s="469"/>
      <c r="BT27" s="469"/>
      <c r="BU27" s="470"/>
      <c r="BV27" s="468">
        <v>182078</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185</v>
      </c>
      <c r="F28" s="439"/>
      <c r="G28" s="439"/>
      <c r="H28" s="439"/>
      <c r="I28" s="439"/>
      <c r="J28" s="439"/>
      <c r="K28" s="440"/>
      <c r="L28" s="441">
        <v>1</v>
      </c>
      <c r="M28" s="442"/>
      <c r="N28" s="442"/>
      <c r="O28" s="442"/>
      <c r="P28" s="443"/>
      <c r="Q28" s="441">
        <v>2700</v>
      </c>
      <c r="R28" s="442"/>
      <c r="S28" s="442"/>
      <c r="T28" s="442"/>
      <c r="U28" s="442"/>
      <c r="V28" s="443"/>
      <c r="W28" s="507"/>
      <c r="X28" s="498"/>
      <c r="Y28" s="499"/>
      <c r="Z28" s="438" t="s">
        <v>186</v>
      </c>
      <c r="AA28" s="439"/>
      <c r="AB28" s="439"/>
      <c r="AC28" s="439"/>
      <c r="AD28" s="439"/>
      <c r="AE28" s="439"/>
      <c r="AF28" s="439"/>
      <c r="AG28" s="440"/>
      <c r="AH28" s="441" t="s">
        <v>175</v>
      </c>
      <c r="AI28" s="442"/>
      <c r="AJ28" s="442"/>
      <c r="AK28" s="442"/>
      <c r="AL28" s="443"/>
      <c r="AM28" s="441" t="s">
        <v>174</v>
      </c>
      <c r="AN28" s="442"/>
      <c r="AO28" s="442"/>
      <c r="AP28" s="442"/>
      <c r="AQ28" s="442"/>
      <c r="AR28" s="443"/>
      <c r="AS28" s="441" t="s">
        <v>128</v>
      </c>
      <c r="AT28" s="442"/>
      <c r="AU28" s="442"/>
      <c r="AV28" s="442"/>
      <c r="AW28" s="442"/>
      <c r="AX28" s="444"/>
      <c r="AY28" s="448" t="s">
        <v>187</v>
      </c>
      <c r="AZ28" s="449"/>
      <c r="BA28" s="449"/>
      <c r="BB28" s="450"/>
      <c r="BC28" s="457" t="s">
        <v>47</v>
      </c>
      <c r="BD28" s="458"/>
      <c r="BE28" s="458"/>
      <c r="BF28" s="458"/>
      <c r="BG28" s="458"/>
      <c r="BH28" s="458"/>
      <c r="BI28" s="458"/>
      <c r="BJ28" s="458"/>
      <c r="BK28" s="458"/>
      <c r="BL28" s="458"/>
      <c r="BM28" s="459"/>
      <c r="BN28" s="460">
        <v>745238</v>
      </c>
      <c r="BO28" s="461"/>
      <c r="BP28" s="461"/>
      <c r="BQ28" s="461"/>
      <c r="BR28" s="461"/>
      <c r="BS28" s="461"/>
      <c r="BT28" s="461"/>
      <c r="BU28" s="462"/>
      <c r="BV28" s="460">
        <v>670479</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188</v>
      </c>
      <c r="F29" s="439"/>
      <c r="G29" s="439"/>
      <c r="H29" s="439"/>
      <c r="I29" s="439"/>
      <c r="J29" s="439"/>
      <c r="K29" s="440"/>
      <c r="L29" s="441">
        <v>9</v>
      </c>
      <c r="M29" s="442"/>
      <c r="N29" s="442"/>
      <c r="O29" s="442"/>
      <c r="P29" s="443"/>
      <c r="Q29" s="441">
        <v>2550</v>
      </c>
      <c r="R29" s="442"/>
      <c r="S29" s="442"/>
      <c r="T29" s="442"/>
      <c r="U29" s="442"/>
      <c r="V29" s="443"/>
      <c r="W29" s="508"/>
      <c r="X29" s="509"/>
      <c r="Y29" s="510"/>
      <c r="Z29" s="438" t="s">
        <v>189</v>
      </c>
      <c r="AA29" s="439"/>
      <c r="AB29" s="439"/>
      <c r="AC29" s="439"/>
      <c r="AD29" s="439"/>
      <c r="AE29" s="439"/>
      <c r="AF29" s="439"/>
      <c r="AG29" s="440"/>
      <c r="AH29" s="441">
        <v>99</v>
      </c>
      <c r="AI29" s="442"/>
      <c r="AJ29" s="442"/>
      <c r="AK29" s="442"/>
      <c r="AL29" s="443"/>
      <c r="AM29" s="441">
        <v>298579</v>
      </c>
      <c r="AN29" s="442"/>
      <c r="AO29" s="442"/>
      <c r="AP29" s="442"/>
      <c r="AQ29" s="442"/>
      <c r="AR29" s="443"/>
      <c r="AS29" s="441">
        <v>3016</v>
      </c>
      <c r="AT29" s="442"/>
      <c r="AU29" s="442"/>
      <c r="AV29" s="442"/>
      <c r="AW29" s="442"/>
      <c r="AX29" s="444"/>
      <c r="AY29" s="451"/>
      <c r="AZ29" s="452"/>
      <c r="BA29" s="452"/>
      <c r="BB29" s="453"/>
      <c r="BC29" s="445" t="s">
        <v>190</v>
      </c>
      <c r="BD29" s="446"/>
      <c r="BE29" s="446"/>
      <c r="BF29" s="446"/>
      <c r="BG29" s="446"/>
      <c r="BH29" s="446"/>
      <c r="BI29" s="446"/>
      <c r="BJ29" s="446"/>
      <c r="BK29" s="446"/>
      <c r="BL29" s="446"/>
      <c r="BM29" s="447"/>
      <c r="BN29" s="465">
        <v>127690</v>
      </c>
      <c r="BO29" s="466"/>
      <c r="BP29" s="466"/>
      <c r="BQ29" s="466"/>
      <c r="BR29" s="466"/>
      <c r="BS29" s="466"/>
      <c r="BT29" s="466"/>
      <c r="BU29" s="467"/>
      <c r="BV29" s="465">
        <v>121126</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191</v>
      </c>
      <c r="X30" s="518"/>
      <c r="Y30" s="518"/>
      <c r="Z30" s="518"/>
      <c r="AA30" s="518"/>
      <c r="AB30" s="518"/>
      <c r="AC30" s="518"/>
      <c r="AD30" s="518"/>
      <c r="AE30" s="518"/>
      <c r="AF30" s="518"/>
      <c r="AG30" s="519"/>
      <c r="AH30" s="429">
        <v>95.8</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673214</v>
      </c>
      <c r="BO30" s="469"/>
      <c r="BP30" s="469"/>
      <c r="BQ30" s="469"/>
      <c r="BR30" s="469"/>
      <c r="BS30" s="469"/>
      <c r="BT30" s="469"/>
      <c r="BU30" s="470"/>
      <c r="BV30" s="468">
        <v>731230</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192</v>
      </c>
      <c r="D32" s="213"/>
      <c r="E32" s="213"/>
      <c r="F32" s="210"/>
      <c r="G32" s="210"/>
      <c r="H32" s="210"/>
      <c r="I32" s="210"/>
      <c r="J32" s="210"/>
      <c r="K32" s="210"/>
      <c r="L32" s="210"/>
      <c r="M32" s="210"/>
      <c r="N32" s="210"/>
      <c r="O32" s="210"/>
      <c r="P32" s="210"/>
      <c r="Q32" s="210"/>
      <c r="R32" s="210"/>
      <c r="S32" s="210"/>
      <c r="T32" s="210"/>
      <c r="U32" s="210" t="s">
        <v>193</v>
      </c>
      <c r="V32" s="210"/>
      <c r="W32" s="210"/>
      <c r="X32" s="210"/>
      <c r="Y32" s="210"/>
      <c r="Z32" s="210"/>
      <c r="AA32" s="210"/>
      <c r="AB32" s="210"/>
      <c r="AC32" s="210"/>
      <c r="AD32" s="210"/>
      <c r="AE32" s="210"/>
      <c r="AF32" s="210"/>
      <c r="AG32" s="210"/>
      <c r="AH32" s="210"/>
      <c r="AI32" s="210"/>
      <c r="AJ32" s="210"/>
      <c r="AK32" s="210"/>
      <c r="AL32" s="210"/>
      <c r="AM32" s="214" t="s">
        <v>194</v>
      </c>
      <c r="AN32" s="210"/>
      <c r="AO32" s="210"/>
      <c r="AP32" s="210"/>
      <c r="AQ32" s="210"/>
      <c r="AR32" s="210"/>
      <c r="AS32" s="214"/>
      <c r="AT32" s="214"/>
      <c r="AU32" s="214"/>
      <c r="AV32" s="214"/>
      <c r="AW32" s="214"/>
      <c r="AX32" s="214"/>
      <c r="AY32" s="214"/>
      <c r="AZ32" s="214"/>
      <c r="BA32" s="214"/>
      <c r="BB32" s="210"/>
      <c r="BC32" s="214"/>
      <c r="BD32" s="210"/>
      <c r="BE32" s="214" t="s">
        <v>195</v>
      </c>
      <c r="BF32" s="210"/>
      <c r="BG32" s="210"/>
      <c r="BH32" s="210"/>
      <c r="BI32" s="210"/>
      <c r="BJ32" s="214"/>
      <c r="BK32" s="214"/>
      <c r="BL32" s="214"/>
      <c r="BM32" s="214"/>
      <c r="BN32" s="214"/>
      <c r="BO32" s="214"/>
      <c r="BP32" s="214"/>
      <c r="BQ32" s="214"/>
      <c r="BR32" s="210"/>
      <c r="BS32" s="210"/>
      <c r="BT32" s="210"/>
      <c r="BU32" s="210"/>
      <c r="BV32" s="210"/>
      <c r="BW32" s="210" t="s">
        <v>196</v>
      </c>
      <c r="BX32" s="210"/>
      <c r="BY32" s="210"/>
      <c r="BZ32" s="210"/>
      <c r="CA32" s="210"/>
      <c r="CB32" s="214"/>
      <c r="CC32" s="214"/>
      <c r="CD32" s="214"/>
      <c r="CE32" s="214"/>
      <c r="CF32" s="214"/>
      <c r="CG32" s="214"/>
      <c r="CH32" s="214"/>
      <c r="CI32" s="214"/>
      <c r="CJ32" s="214"/>
      <c r="CK32" s="214"/>
      <c r="CL32" s="214"/>
      <c r="CM32" s="214"/>
      <c r="CN32" s="214"/>
      <c r="CO32" s="214" t="s">
        <v>197</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198</v>
      </c>
      <c r="D33" s="428"/>
      <c r="E33" s="427" t="s">
        <v>199</v>
      </c>
      <c r="F33" s="427"/>
      <c r="G33" s="427"/>
      <c r="H33" s="427"/>
      <c r="I33" s="427"/>
      <c r="J33" s="427"/>
      <c r="K33" s="427"/>
      <c r="L33" s="427"/>
      <c r="M33" s="427"/>
      <c r="N33" s="427"/>
      <c r="O33" s="427"/>
      <c r="P33" s="427"/>
      <c r="Q33" s="427"/>
      <c r="R33" s="427"/>
      <c r="S33" s="427"/>
      <c r="T33" s="215"/>
      <c r="U33" s="428" t="s">
        <v>200</v>
      </c>
      <c r="V33" s="428"/>
      <c r="W33" s="427" t="s">
        <v>201</v>
      </c>
      <c r="X33" s="427"/>
      <c r="Y33" s="427"/>
      <c r="Z33" s="427"/>
      <c r="AA33" s="427"/>
      <c r="AB33" s="427"/>
      <c r="AC33" s="427"/>
      <c r="AD33" s="427"/>
      <c r="AE33" s="427"/>
      <c r="AF33" s="427"/>
      <c r="AG33" s="427"/>
      <c r="AH33" s="427"/>
      <c r="AI33" s="427"/>
      <c r="AJ33" s="427"/>
      <c r="AK33" s="427"/>
      <c r="AL33" s="215"/>
      <c r="AM33" s="428" t="s">
        <v>198</v>
      </c>
      <c r="AN33" s="428"/>
      <c r="AO33" s="427" t="s">
        <v>199</v>
      </c>
      <c r="AP33" s="427"/>
      <c r="AQ33" s="427"/>
      <c r="AR33" s="427"/>
      <c r="AS33" s="427"/>
      <c r="AT33" s="427"/>
      <c r="AU33" s="427"/>
      <c r="AV33" s="427"/>
      <c r="AW33" s="427"/>
      <c r="AX33" s="427"/>
      <c r="AY33" s="427"/>
      <c r="AZ33" s="427"/>
      <c r="BA33" s="427"/>
      <c r="BB33" s="427"/>
      <c r="BC33" s="427"/>
      <c r="BD33" s="216"/>
      <c r="BE33" s="427" t="s">
        <v>202</v>
      </c>
      <c r="BF33" s="427"/>
      <c r="BG33" s="427" t="s">
        <v>203</v>
      </c>
      <c r="BH33" s="427"/>
      <c r="BI33" s="427"/>
      <c r="BJ33" s="427"/>
      <c r="BK33" s="427"/>
      <c r="BL33" s="427"/>
      <c r="BM33" s="427"/>
      <c r="BN33" s="427"/>
      <c r="BO33" s="427"/>
      <c r="BP33" s="427"/>
      <c r="BQ33" s="427"/>
      <c r="BR33" s="427"/>
      <c r="BS33" s="427"/>
      <c r="BT33" s="427"/>
      <c r="BU33" s="427"/>
      <c r="BV33" s="216"/>
      <c r="BW33" s="428" t="s">
        <v>202</v>
      </c>
      <c r="BX33" s="428"/>
      <c r="BY33" s="427" t="s">
        <v>204</v>
      </c>
      <c r="BZ33" s="427"/>
      <c r="CA33" s="427"/>
      <c r="CB33" s="427"/>
      <c r="CC33" s="427"/>
      <c r="CD33" s="427"/>
      <c r="CE33" s="427"/>
      <c r="CF33" s="427"/>
      <c r="CG33" s="427"/>
      <c r="CH33" s="427"/>
      <c r="CI33" s="427"/>
      <c r="CJ33" s="427"/>
      <c r="CK33" s="427"/>
      <c r="CL33" s="427"/>
      <c r="CM33" s="427"/>
      <c r="CN33" s="215"/>
      <c r="CO33" s="428" t="s">
        <v>205</v>
      </c>
      <c r="CP33" s="428"/>
      <c r="CQ33" s="427" t="s">
        <v>206</v>
      </c>
      <c r="CR33" s="427"/>
      <c r="CS33" s="427"/>
      <c r="CT33" s="427"/>
      <c r="CU33" s="427"/>
      <c r="CV33" s="427"/>
      <c r="CW33" s="427"/>
      <c r="CX33" s="427"/>
      <c r="CY33" s="427"/>
      <c r="CZ33" s="427"/>
      <c r="DA33" s="427"/>
      <c r="DB33" s="427"/>
      <c r="DC33" s="427"/>
      <c r="DD33" s="427"/>
      <c r="DE33" s="427"/>
      <c r="DF33" s="215"/>
      <c r="DG33" s="426" t="s">
        <v>207</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6</v>
      </c>
      <c r="AN34" s="424"/>
      <c r="AO34" s="423" t="str">
        <f>IF('各会計、関係団体の財政状況及び健全化判断比率'!B32="","",'各会計、関係団体の財政状況及び健全化判断比率'!B32)</f>
        <v>水道事業会計</v>
      </c>
      <c r="AP34" s="423"/>
      <c r="AQ34" s="423"/>
      <c r="AR34" s="423"/>
      <c r="AS34" s="423"/>
      <c r="AT34" s="423"/>
      <c r="AU34" s="423"/>
      <c r="AV34" s="423"/>
      <c r="AW34" s="423"/>
      <c r="AX34" s="423"/>
      <c r="AY34" s="423"/>
      <c r="AZ34" s="423"/>
      <c r="BA34" s="423"/>
      <c r="BB34" s="423"/>
      <c r="BC34" s="423"/>
      <c r="BD34" s="213"/>
      <c r="BE34" s="424">
        <f>IF(BG34="","",MAX(C34:D43,U34:V43,AM34:AN43)+1)</f>
        <v>7</v>
      </c>
      <c r="BF34" s="424"/>
      <c r="BG34" s="423" t="str">
        <f>IF('各会計、関係団体の財政状況及び健全化判断比率'!B33="","",'各会計、関係団体の財政状況及び健全化判断比率'!B33)</f>
        <v>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10</v>
      </c>
      <c r="BX34" s="424"/>
      <c r="BY34" s="423" t="str">
        <f>IF('各会計、関係団体の財政状況及び健全化判断比率'!B68="","",'各会計、関係団体の財政状況及び健全化判断比率'!B68)</f>
        <v>西村山広域行政事務組合（普通会計分）</v>
      </c>
      <c r="BZ34" s="423"/>
      <c r="CA34" s="423"/>
      <c r="CB34" s="423"/>
      <c r="CC34" s="423"/>
      <c r="CD34" s="423"/>
      <c r="CE34" s="423"/>
      <c r="CF34" s="423"/>
      <c r="CG34" s="423"/>
      <c r="CH34" s="423"/>
      <c r="CI34" s="423"/>
      <c r="CJ34" s="423"/>
      <c r="CK34" s="423"/>
      <c r="CL34" s="423"/>
      <c r="CM34" s="423"/>
      <c r="CN34" s="213"/>
      <c r="CO34" s="424">
        <f>IF(CQ34="","",MAX(C34:D43,U34:V43,AM34:AN43,BE34:BF43,BW34:BX43)+1)</f>
        <v>17</v>
      </c>
      <c r="CP34" s="424"/>
      <c r="CQ34" s="423" t="str">
        <f>IF('各会計、関係団体の財政状況及び健全化判断比率'!BS7="","",'各会計、関係団体の財政状況及び健全化判断比率'!BS7)</f>
        <v>大江町産業振興公社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8</v>
      </c>
      <c r="BF35" s="424"/>
      <c r="BG35" s="423" t="str">
        <f>IF('各会計、関係団体の財政状況及び健全化判断比率'!B34="","",'各会計、関係団体の財政状況及び健全化判断比率'!B34)</f>
        <v>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11</v>
      </c>
      <c r="BX35" s="424"/>
      <c r="BY35" s="423" t="str">
        <f>IF('各会計、関係団体の財政状況及び健全化判断比率'!B69="","",'各会計、関係団体の財政状況及び健全化判断比率'!B69)</f>
        <v>西村山広域行政事務組合（事業会計分）</v>
      </c>
      <c r="BZ35" s="423"/>
      <c r="CA35" s="423"/>
      <c r="CB35" s="423"/>
      <c r="CC35" s="423"/>
      <c r="CD35" s="423"/>
      <c r="CE35" s="423"/>
      <c r="CF35" s="423"/>
      <c r="CG35" s="423"/>
      <c r="CH35" s="423"/>
      <c r="CI35" s="423"/>
      <c r="CJ35" s="423"/>
      <c r="CK35" s="423"/>
      <c r="CL35" s="423"/>
      <c r="CM35" s="423"/>
      <c r="CN35" s="213"/>
      <c r="CO35" s="424" t="str">
        <f t="shared" ref="CO35:CO43" si="3">IF(CQ35="","",CO34+1)</f>
        <v/>
      </c>
      <c r="CP35" s="424"/>
      <c r="CQ35" s="423" t="str">
        <f>IF('各会計、関係団体の財政状況及び健全化判断比率'!BS8="","",'各会計、関係団体の財政状況及び健全化判断比率'!BS8)</f>
        <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9</v>
      </c>
      <c r="BF36" s="424"/>
      <c r="BG36" s="423" t="str">
        <f>IF('各会計、関係団体の財政状況及び健全化判断比率'!B35="","",'各会計、関係団体の財政状況及び健全化判断比率'!B35)</f>
        <v>宅地造成事業特別会計</v>
      </c>
      <c r="BH36" s="423"/>
      <c r="BI36" s="423"/>
      <c r="BJ36" s="423"/>
      <c r="BK36" s="423"/>
      <c r="BL36" s="423"/>
      <c r="BM36" s="423"/>
      <c r="BN36" s="423"/>
      <c r="BO36" s="423"/>
      <c r="BP36" s="423"/>
      <c r="BQ36" s="423"/>
      <c r="BR36" s="423"/>
      <c r="BS36" s="423"/>
      <c r="BT36" s="423"/>
      <c r="BU36" s="423"/>
      <c r="BV36" s="213"/>
      <c r="BW36" s="424">
        <f t="shared" si="2"/>
        <v>12</v>
      </c>
      <c r="BX36" s="424"/>
      <c r="BY36" s="423" t="str">
        <f>IF('各会計、関係団体の財政状況及び健全化判断比率'!B70="","",'各会計、関係団体の財政状況及び健全化判断比率'!B70)</f>
        <v>山形県消防補償等組合</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5</v>
      </c>
      <c r="V37" s="424"/>
      <c r="W37" s="423" t="str">
        <f>IF('各会計、関係団体の財政状況及び健全化判断比率'!B31="","",'各会計、関係団体の財政状況及び健全化判断比率'!B31)</f>
        <v>介護保険特別会計（介護サービス）</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13</v>
      </c>
      <c r="BX37" s="424"/>
      <c r="BY37" s="423" t="str">
        <f>IF('各会計、関係団体の財政状況及び健全化判断比率'!B71="","",'各会計、関係団体の財政状況及び健全化判断比率'!B71)</f>
        <v>山形県自治会館管理組合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14</v>
      </c>
      <c r="BX38" s="424"/>
      <c r="BY38" s="423" t="str">
        <f>IF('各会計、関係団体の財政状況及び健全化判断比率'!B72="","",'各会計、関係団体の財政状況及び健全化判断比率'!B72)</f>
        <v>山形県市町村職員退職手当組合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15</v>
      </c>
      <c r="BX39" s="424"/>
      <c r="BY39" s="423" t="str">
        <f>IF('各会計、関係団体の財政状況及び健全化判断比率'!B73="","",'各会計、関係団体の財政状況及び健全化判断比率'!B73)</f>
        <v>山形県後期高齢者医療広域連合（普通会計分）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16</v>
      </c>
      <c r="BX40" s="424"/>
      <c r="BY40" s="423" t="str">
        <f>IF('各会計、関係団体の財政状況及び健全化判断比率'!B74="","",'各会計、関係団体の財政状況及び健全化判断比率'!B74)</f>
        <v>山形県後期高齢者医療広域連合（事業会計分）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208</v>
      </c>
      <c r="C46" s="185"/>
      <c r="D46" s="185"/>
      <c r="E46" s="185" t="s">
        <v>209</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210</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211</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212</v>
      </c>
    </row>
    <row r="50" spans="5:5">
      <c r="E50" s="187" t="s">
        <v>213</v>
      </c>
    </row>
    <row r="51" spans="5:5">
      <c r="E51" s="187" t="s">
        <v>214</v>
      </c>
    </row>
    <row r="52" spans="5:5">
      <c r="E52" s="187" t="s">
        <v>215</v>
      </c>
    </row>
    <row r="53" spans="5:5"/>
    <row r="54" spans="5:5"/>
    <row r="55" spans="5:5"/>
    <row r="56" spans="5:5"/>
    <row r="57" spans="5:5" hidden="1"/>
    <row r="58" spans="5:5" hidden="1"/>
    <row r="59" spans="5:5" hidden="1"/>
  </sheetData>
  <sheetProtection algorithmName="SHA-512" hashValue="p8owiV7D6yI8Ibmp3UzxdduAh110ForAChThS05wNmpwhZPo2jVLM+aH/DOv5xQ5aNH7aDtfKzEXUMYWIhcp+g==" saltValue="tigqIVDqJru9HXGxdFgbB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216</v>
      </c>
      <c r="DI1" s="794"/>
      <c r="DJ1" s="794"/>
      <c r="DK1" s="794"/>
      <c r="DL1" s="794"/>
      <c r="DM1" s="794"/>
      <c r="DN1" s="795"/>
      <c r="DO1" s="225"/>
      <c r="DP1" s="793" t="s">
        <v>217</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218</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219</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220</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221</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222</v>
      </c>
      <c r="S4" s="736"/>
      <c r="T4" s="736"/>
      <c r="U4" s="736"/>
      <c r="V4" s="736"/>
      <c r="W4" s="736"/>
      <c r="X4" s="736"/>
      <c r="Y4" s="737"/>
      <c r="Z4" s="735" t="s">
        <v>223</v>
      </c>
      <c r="AA4" s="736"/>
      <c r="AB4" s="736"/>
      <c r="AC4" s="737"/>
      <c r="AD4" s="735" t="s">
        <v>224</v>
      </c>
      <c r="AE4" s="736"/>
      <c r="AF4" s="736"/>
      <c r="AG4" s="736"/>
      <c r="AH4" s="736"/>
      <c r="AI4" s="736"/>
      <c r="AJ4" s="736"/>
      <c r="AK4" s="737"/>
      <c r="AL4" s="735" t="s">
        <v>223</v>
      </c>
      <c r="AM4" s="736"/>
      <c r="AN4" s="736"/>
      <c r="AO4" s="737"/>
      <c r="AP4" s="796" t="s">
        <v>225</v>
      </c>
      <c r="AQ4" s="796"/>
      <c r="AR4" s="796"/>
      <c r="AS4" s="796"/>
      <c r="AT4" s="796"/>
      <c r="AU4" s="796"/>
      <c r="AV4" s="796"/>
      <c r="AW4" s="796"/>
      <c r="AX4" s="796"/>
      <c r="AY4" s="796"/>
      <c r="AZ4" s="796"/>
      <c r="BA4" s="796"/>
      <c r="BB4" s="796"/>
      <c r="BC4" s="796"/>
      <c r="BD4" s="796"/>
      <c r="BE4" s="796"/>
      <c r="BF4" s="796"/>
      <c r="BG4" s="796" t="s">
        <v>226</v>
      </c>
      <c r="BH4" s="796"/>
      <c r="BI4" s="796"/>
      <c r="BJ4" s="796"/>
      <c r="BK4" s="796"/>
      <c r="BL4" s="796"/>
      <c r="BM4" s="796"/>
      <c r="BN4" s="796"/>
      <c r="BO4" s="796" t="s">
        <v>223</v>
      </c>
      <c r="BP4" s="796"/>
      <c r="BQ4" s="796"/>
      <c r="BR4" s="796"/>
      <c r="BS4" s="796" t="s">
        <v>227</v>
      </c>
      <c r="BT4" s="796"/>
      <c r="BU4" s="796"/>
      <c r="BV4" s="796"/>
      <c r="BW4" s="796"/>
      <c r="BX4" s="796"/>
      <c r="BY4" s="796"/>
      <c r="BZ4" s="796"/>
      <c r="CA4" s="796"/>
      <c r="CB4" s="796"/>
      <c r="CD4" s="778" t="s">
        <v>228</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229</v>
      </c>
      <c r="C5" s="761"/>
      <c r="D5" s="761"/>
      <c r="E5" s="761"/>
      <c r="F5" s="761"/>
      <c r="G5" s="761"/>
      <c r="H5" s="761"/>
      <c r="I5" s="761"/>
      <c r="J5" s="761"/>
      <c r="K5" s="761"/>
      <c r="L5" s="761"/>
      <c r="M5" s="761"/>
      <c r="N5" s="761"/>
      <c r="O5" s="761"/>
      <c r="P5" s="761"/>
      <c r="Q5" s="762"/>
      <c r="R5" s="726">
        <v>798808</v>
      </c>
      <c r="S5" s="727"/>
      <c r="T5" s="727"/>
      <c r="U5" s="727"/>
      <c r="V5" s="727"/>
      <c r="W5" s="727"/>
      <c r="X5" s="727"/>
      <c r="Y5" s="773"/>
      <c r="Z5" s="791">
        <v>15</v>
      </c>
      <c r="AA5" s="791"/>
      <c r="AB5" s="791"/>
      <c r="AC5" s="791"/>
      <c r="AD5" s="792">
        <v>781123</v>
      </c>
      <c r="AE5" s="792"/>
      <c r="AF5" s="792"/>
      <c r="AG5" s="792"/>
      <c r="AH5" s="792"/>
      <c r="AI5" s="792"/>
      <c r="AJ5" s="792"/>
      <c r="AK5" s="792"/>
      <c r="AL5" s="774">
        <v>25.8</v>
      </c>
      <c r="AM5" s="743"/>
      <c r="AN5" s="743"/>
      <c r="AO5" s="775"/>
      <c r="AP5" s="760" t="s">
        <v>230</v>
      </c>
      <c r="AQ5" s="761"/>
      <c r="AR5" s="761"/>
      <c r="AS5" s="761"/>
      <c r="AT5" s="761"/>
      <c r="AU5" s="761"/>
      <c r="AV5" s="761"/>
      <c r="AW5" s="761"/>
      <c r="AX5" s="761"/>
      <c r="AY5" s="761"/>
      <c r="AZ5" s="761"/>
      <c r="BA5" s="761"/>
      <c r="BB5" s="761"/>
      <c r="BC5" s="761"/>
      <c r="BD5" s="761"/>
      <c r="BE5" s="761"/>
      <c r="BF5" s="762"/>
      <c r="BG5" s="661">
        <v>780728</v>
      </c>
      <c r="BH5" s="664"/>
      <c r="BI5" s="664"/>
      <c r="BJ5" s="664"/>
      <c r="BK5" s="664"/>
      <c r="BL5" s="664"/>
      <c r="BM5" s="664"/>
      <c r="BN5" s="665"/>
      <c r="BO5" s="723">
        <v>97.7</v>
      </c>
      <c r="BP5" s="723"/>
      <c r="BQ5" s="723"/>
      <c r="BR5" s="723"/>
      <c r="BS5" s="724">
        <v>6123</v>
      </c>
      <c r="BT5" s="724"/>
      <c r="BU5" s="724"/>
      <c r="BV5" s="724"/>
      <c r="BW5" s="724"/>
      <c r="BX5" s="724"/>
      <c r="BY5" s="724"/>
      <c r="BZ5" s="724"/>
      <c r="CA5" s="724"/>
      <c r="CB5" s="765"/>
      <c r="CD5" s="778" t="s">
        <v>225</v>
      </c>
      <c r="CE5" s="779"/>
      <c r="CF5" s="779"/>
      <c r="CG5" s="779"/>
      <c r="CH5" s="779"/>
      <c r="CI5" s="779"/>
      <c r="CJ5" s="779"/>
      <c r="CK5" s="779"/>
      <c r="CL5" s="779"/>
      <c r="CM5" s="779"/>
      <c r="CN5" s="779"/>
      <c r="CO5" s="779"/>
      <c r="CP5" s="779"/>
      <c r="CQ5" s="780"/>
      <c r="CR5" s="778" t="s">
        <v>231</v>
      </c>
      <c r="CS5" s="779"/>
      <c r="CT5" s="779"/>
      <c r="CU5" s="779"/>
      <c r="CV5" s="779"/>
      <c r="CW5" s="779"/>
      <c r="CX5" s="779"/>
      <c r="CY5" s="780"/>
      <c r="CZ5" s="778" t="s">
        <v>223</v>
      </c>
      <c r="DA5" s="779"/>
      <c r="DB5" s="779"/>
      <c r="DC5" s="780"/>
      <c r="DD5" s="778" t="s">
        <v>232</v>
      </c>
      <c r="DE5" s="779"/>
      <c r="DF5" s="779"/>
      <c r="DG5" s="779"/>
      <c r="DH5" s="779"/>
      <c r="DI5" s="779"/>
      <c r="DJ5" s="779"/>
      <c r="DK5" s="779"/>
      <c r="DL5" s="779"/>
      <c r="DM5" s="779"/>
      <c r="DN5" s="779"/>
      <c r="DO5" s="779"/>
      <c r="DP5" s="780"/>
      <c r="DQ5" s="778" t="s">
        <v>233</v>
      </c>
      <c r="DR5" s="779"/>
      <c r="DS5" s="779"/>
      <c r="DT5" s="779"/>
      <c r="DU5" s="779"/>
      <c r="DV5" s="779"/>
      <c r="DW5" s="779"/>
      <c r="DX5" s="779"/>
      <c r="DY5" s="779"/>
      <c r="DZ5" s="779"/>
      <c r="EA5" s="779"/>
      <c r="EB5" s="779"/>
      <c r="EC5" s="780"/>
    </row>
    <row r="6" spans="2:143" ht="11.25" customHeight="1">
      <c r="B6" s="658" t="s">
        <v>234</v>
      </c>
      <c r="C6" s="659"/>
      <c r="D6" s="659"/>
      <c r="E6" s="659"/>
      <c r="F6" s="659"/>
      <c r="G6" s="659"/>
      <c r="H6" s="659"/>
      <c r="I6" s="659"/>
      <c r="J6" s="659"/>
      <c r="K6" s="659"/>
      <c r="L6" s="659"/>
      <c r="M6" s="659"/>
      <c r="N6" s="659"/>
      <c r="O6" s="659"/>
      <c r="P6" s="659"/>
      <c r="Q6" s="660"/>
      <c r="R6" s="661">
        <v>58190</v>
      </c>
      <c r="S6" s="664"/>
      <c r="T6" s="664"/>
      <c r="U6" s="664"/>
      <c r="V6" s="664"/>
      <c r="W6" s="664"/>
      <c r="X6" s="664"/>
      <c r="Y6" s="665"/>
      <c r="Z6" s="723">
        <v>1.1000000000000001</v>
      </c>
      <c r="AA6" s="723"/>
      <c r="AB6" s="723"/>
      <c r="AC6" s="723"/>
      <c r="AD6" s="724">
        <v>58190</v>
      </c>
      <c r="AE6" s="724"/>
      <c r="AF6" s="724"/>
      <c r="AG6" s="724"/>
      <c r="AH6" s="724"/>
      <c r="AI6" s="724"/>
      <c r="AJ6" s="724"/>
      <c r="AK6" s="724"/>
      <c r="AL6" s="666">
        <v>1.9</v>
      </c>
      <c r="AM6" s="667"/>
      <c r="AN6" s="667"/>
      <c r="AO6" s="725"/>
      <c r="AP6" s="658" t="s">
        <v>235</v>
      </c>
      <c r="AQ6" s="659"/>
      <c r="AR6" s="659"/>
      <c r="AS6" s="659"/>
      <c r="AT6" s="659"/>
      <c r="AU6" s="659"/>
      <c r="AV6" s="659"/>
      <c r="AW6" s="659"/>
      <c r="AX6" s="659"/>
      <c r="AY6" s="659"/>
      <c r="AZ6" s="659"/>
      <c r="BA6" s="659"/>
      <c r="BB6" s="659"/>
      <c r="BC6" s="659"/>
      <c r="BD6" s="659"/>
      <c r="BE6" s="659"/>
      <c r="BF6" s="660"/>
      <c r="BG6" s="661">
        <v>780728</v>
      </c>
      <c r="BH6" s="664"/>
      <c r="BI6" s="664"/>
      <c r="BJ6" s="664"/>
      <c r="BK6" s="664"/>
      <c r="BL6" s="664"/>
      <c r="BM6" s="664"/>
      <c r="BN6" s="665"/>
      <c r="BO6" s="723">
        <v>97.7</v>
      </c>
      <c r="BP6" s="723"/>
      <c r="BQ6" s="723"/>
      <c r="BR6" s="723"/>
      <c r="BS6" s="724">
        <v>6123</v>
      </c>
      <c r="BT6" s="724"/>
      <c r="BU6" s="724"/>
      <c r="BV6" s="724"/>
      <c r="BW6" s="724"/>
      <c r="BX6" s="724"/>
      <c r="BY6" s="724"/>
      <c r="BZ6" s="724"/>
      <c r="CA6" s="724"/>
      <c r="CB6" s="765"/>
      <c r="CD6" s="732" t="s">
        <v>236</v>
      </c>
      <c r="CE6" s="733"/>
      <c r="CF6" s="733"/>
      <c r="CG6" s="733"/>
      <c r="CH6" s="733"/>
      <c r="CI6" s="733"/>
      <c r="CJ6" s="733"/>
      <c r="CK6" s="733"/>
      <c r="CL6" s="733"/>
      <c r="CM6" s="733"/>
      <c r="CN6" s="733"/>
      <c r="CO6" s="733"/>
      <c r="CP6" s="733"/>
      <c r="CQ6" s="734"/>
      <c r="CR6" s="661">
        <v>84086</v>
      </c>
      <c r="CS6" s="664"/>
      <c r="CT6" s="664"/>
      <c r="CU6" s="664"/>
      <c r="CV6" s="664"/>
      <c r="CW6" s="664"/>
      <c r="CX6" s="664"/>
      <c r="CY6" s="665"/>
      <c r="CZ6" s="774">
        <v>1.6</v>
      </c>
      <c r="DA6" s="743"/>
      <c r="DB6" s="743"/>
      <c r="DC6" s="777"/>
      <c r="DD6" s="669" t="s">
        <v>174</v>
      </c>
      <c r="DE6" s="664"/>
      <c r="DF6" s="664"/>
      <c r="DG6" s="664"/>
      <c r="DH6" s="664"/>
      <c r="DI6" s="664"/>
      <c r="DJ6" s="664"/>
      <c r="DK6" s="664"/>
      <c r="DL6" s="664"/>
      <c r="DM6" s="664"/>
      <c r="DN6" s="664"/>
      <c r="DO6" s="664"/>
      <c r="DP6" s="665"/>
      <c r="DQ6" s="669">
        <v>82486</v>
      </c>
      <c r="DR6" s="664"/>
      <c r="DS6" s="664"/>
      <c r="DT6" s="664"/>
      <c r="DU6" s="664"/>
      <c r="DV6" s="664"/>
      <c r="DW6" s="664"/>
      <c r="DX6" s="664"/>
      <c r="DY6" s="664"/>
      <c r="DZ6" s="664"/>
      <c r="EA6" s="664"/>
      <c r="EB6" s="664"/>
      <c r="EC6" s="704"/>
    </row>
    <row r="7" spans="2:143" ht="11.25" customHeight="1">
      <c r="B7" s="658" t="s">
        <v>237</v>
      </c>
      <c r="C7" s="659"/>
      <c r="D7" s="659"/>
      <c r="E7" s="659"/>
      <c r="F7" s="659"/>
      <c r="G7" s="659"/>
      <c r="H7" s="659"/>
      <c r="I7" s="659"/>
      <c r="J7" s="659"/>
      <c r="K7" s="659"/>
      <c r="L7" s="659"/>
      <c r="M7" s="659"/>
      <c r="N7" s="659"/>
      <c r="O7" s="659"/>
      <c r="P7" s="659"/>
      <c r="Q7" s="660"/>
      <c r="R7" s="661">
        <v>1421</v>
      </c>
      <c r="S7" s="664"/>
      <c r="T7" s="664"/>
      <c r="U7" s="664"/>
      <c r="V7" s="664"/>
      <c r="W7" s="664"/>
      <c r="X7" s="664"/>
      <c r="Y7" s="665"/>
      <c r="Z7" s="723">
        <v>0</v>
      </c>
      <c r="AA7" s="723"/>
      <c r="AB7" s="723"/>
      <c r="AC7" s="723"/>
      <c r="AD7" s="724">
        <v>1421</v>
      </c>
      <c r="AE7" s="724"/>
      <c r="AF7" s="724"/>
      <c r="AG7" s="724"/>
      <c r="AH7" s="724"/>
      <c r="AI7" s="724"/>
      <c r="AJ7" s="724"/>
      <c r="AK7" s="724"/>
      <c r="AL7" s="666">
        <v>0</v>
      </c>
      <c r="AM7" s="667"/>
      <c r="AN7" s="667"/>
      <c r="AO7" s="725"/>
      <c r="AP7" s="658" t="s">
        <v>238</v>
      </c>
      <c r="AQ7" s="659"/>
      <c r="AR7" s="659"/>
      <c r="AS7" s="659"/>
      <c r="AT7" s="659"/>
      <c r="AU7" s="659"/>
      <c r="AV7" s="659"/>
      <c r="AW7" s="659"/>
      <c r="AX7" s="659"/>
      <c r="AY7" s="659"/>
      <c r="AZ7" s="659"/>
      <c r="BA7" s="659"/>
      <c r="BB7" s="659"/>
      <c r="BC7" s="659"/>
      <c r="BD7" s="659"/>
      <c r="BE7" s="659"/>
      <c r="BF7" s="660"/>
      <c r="BG7" s="661">
        <v>342180</v>
      </c>
      <c r="BH7" s="664"/>
      <c r="BI7" s="664"/>
      <c r="BJ7" s="664"/>
      <c r="BK7" s="664"/>
      <c r="BL7" s="664"/>
      <c r="BM7" s="664"/>
      <c r="BN7" s="665"/>
      <c r="BO7" s="723">
        <v>42.8</v>
      </c>
      <c r="BP7" s="723"/>
      <c r="BQ7" s="723"/>
      <c r="BR7" s="723"/>
      <c r="BS7" s="724">
        <v>6123</v>
      </c>
      <c r="BT7" s="724"/>
      <c r="BU7" s="724"/>
      <c r="BV7" s="724"/>
      <c r="BW7" s="724"/>
      <c r="BX7" s="724"/>
      <c r="BY7" s="724"/>
      <c r="BZ7" s="724"/>
      <c r="CA7" s="724"/>
      <c r="CB7" s="765"/>
      <c r="CD7" s="705" t="s">
        <v>239</v>
      </c>
      <c r="CE7" s="702"/>
      <c r="CF7" s="702"/>
      <c r="CG7" s="702"/>
      <c r="CH7" s="702"/>
      <c r="CI7" s="702"/>
      <c r="CJ7" s="702"/>
      <c r="CK7" s="702"/>
      <c r="CL7" s="702"/>
      <c r="CM7" s="702"/>
      <c r="CN7" s="702"/>
      <c r="CO7" s="702"/>
      <c r="CP7" s="702"/>
      <c r="CQ7" s="703"/>
      <c r="CR7" s="661">
        <v>1222978</v>
      </c>
      <c r="CS7" s="664"/>
      <c r="CT7" s="664"/>
      <c r="CU7" s="664"/>
      <c r="CV7" s="664"/>
      <c r="CW7" s="664"/>
      <c r="CX7" s="664"/>
      <c r="CY7" s="665"/>
      <c r="CZ7" s="723">
        <v>23.8</v>
      </c>
      <c r="DA7" s="723"/>
      <c r="DB7" s="723"/>
      <c r="DC7" s="723"/>
      <c r="DD7" s="669">
        <v>119089</v>
      </c>
      <c r="DE7" s="664"/>
      <c r="DF7" s="664"/>
      <c r="DG7" s="664"/>
      <c r="DH7" s="664"/>
      <c r="DI7" s="664"/>
      <c r="DJ7" s="664"/>
      <c r="DK7" s="664"/>
      <c r="DL7" s="664"/>
      <c r="DM7" s="664"/>
      <c r="DN7" s="664"/>
      <c r="DO7" s="664"/>
      <c r="DP7" s="665"/>
      <c r="DQ7" s="669">
        <v>887104</v>
      </c>
      <c r="DR7" s="664"/>
      <c r="DS7" s="664"/>
      <c r="DT7" s="664"/>
      <c r="DU7" s="664"/>
      <c r="DV7" s="664"/>
      <c r="DW7" s="664"/>
      <c r="DX7" s="664"/>
      <c r="DY7" s="664"/>
      <c r="DZ7" s="664"/>
      <c r="EA7" s="664"/>
      <c r="EB7" s="664"/>
      <c r="EC7" s="704"/>
    </row>
    <row r="8" spans="2:143" ht="11.25" customHeight="1">
      <c r="B8" s="658" t="s">
        <v>240</v>
      </c>
      <c r="C8" s="659"/>
      <c r="D8" s="659"/>
      <c r="E8" s="659"/>
      <c r="F8" s="659"/>
      <c r="G8" s="659"/>
      <c r="H8" s="659"/>
      <c r="I8" s="659"/>
      <c r="J8" s="659"/>
      <c r="K8" s="659"/>
      <c r="L8" s="659"/>
      <c r="M8" s="659"/>
      <c r="N8" s="659"/>
      <c r="O8" s="659"/>
      <c r="P8" s="659"/>
      <c r="Q8" s="660"/>
      <c r="R8" s="661">
        <v>1713</v>
      </c>
      <c r="S8" s="664"/>
      <c r="T8" s="664"/>
      <c r="U8" s="664"/>
      <c r="V8" s="664"/>
      <c r="W8" s="664"/>
      <c r="X8" s="664"/>
      <c r="Y8" s="665"/>
      <c r="Z8" s="723">
        <v>0</v>
      </c>
      <c r="AA8" s="723"/>
      <c r="AB8" s="723"/>
      <c r="AC8" s="723"/>
      <c r="AD8" s="724">
        <v>1713</v>
      </c>
      <c r="AE8" s="724"/>
      <c r="AF8" s="724"/>
      <c r="AG8" s="724"/>
      <c r="AH8" s="724"/>
      <c r="AI8" s="724"/>
      <c r="AJ8" s="724"/>
      <c r="AK8" s="724"/>
      <c r="AL8" s="666">
        <v>0.1</v>
      </c>
      <c r="AM8" s="667"/>
      <c r="AN8" s="667"/>
      <c r="AO8" s="725"/>
      <c r="AP8" s="658" t="s">
        <v>241</v>
      </c>
      <c r="AQ8" s="659"/>
      <c r="AR8" s="659"/>
      <c r="AS8" s="659"/>
      <c r="AT8" s="659"/>
      <c r="AU8" s="659"/>
      <c r="AV8" s="659"/>
      <c r="AW8" s="659"/>
      <c r="AX8" s="659"/>
      <c r="AY8" s="659"/>
      <c r="AZ8" s="659"/>
      <c r="BA8" s="659"/>
      <c r="BB8" s="659"/>
      <c r="BC8" s="659"/>
      <c r="BD8" s="659"/>
      <c r="BE8" s="659"/>
      <c r="BF8" s="660"/>
      <c r="BG8" s="661">
        <v>14251</v>
      </c>
      <c r="BH8" s="664"/>
      <c r="BI8" s="664"/>
      <c r="BJ8" s="664"/>
      <c r="BK8" s="664"/>
      <c r="BL8" s="664"/>
      <c r="BM8" s="664"/>
      <c r="BN8" s="665"/>
      <c r="BO8" s="723">
        <v>1.8</v>
      </c>
      <c r="BP8" s="723"/>
      <c r="BQ8" s="723"/>
      <c r="BR8" s="723"/>
      <c r="BS8" s="669" t="s">
        <v>128</v>
      </c>
      <c r="BT8" s="664"/>
      <c r="BU8" s="664"/>
      <c r="BV8" s="664"/>
      <c r="BW8" s="664"/>
      <c r="BX8" s="664"/>
      <c r="BY8" s="664"/>
      <c r="BZ8" s="664"/>
      <c r="CA8" s="664"/>
      <c r="CB8" s="704"/>
      <c r="CD8" s="705" t="s">
        <v>242</v>
      </c>
      <c r="CE8" s="702"/>
      <c r="CF8" s="702"/>
      <c r="CG8" s="702"/>
      <c r="CH8" s="702"/>
      <c r="CI8" s="702"/>
      <c r="CJ8" s="702"/>
      <c r="CK8" s="702"/>
      <c r="CL8" s="702"/>
      <c r="CM8" s="702"/>
      <c r="CN8" s="702"/>
      <c r="CO8" s="702"/>
      <c r="CP8" s="702"/>
      <c r="CQ8" s="703"/>
      <c r="CR8" s="661">
        <v>1121472</v>
      </c>
      <c r="CS8" s="664"/>
      <c r="CT8" s="664"/>
      <c r="CU8" s="664"/>
      <c r="CV8" s="664"/>
      <c r="CW8" s="664"/>
      <c r="CX8" s="664"/>
      <c r="CY8" s="665"/>
      <c r="CZ8" s="723">
        <v>21.8</v>
      </c>
      <c r="DA8" s="723"/>
      <c r="DB8" s="723"/>
      <c r="DC8" s="723"/>
      <c r="DD8" s="669">
        <v>521</v>
      </c>
      <c r="DE8" s="664"/>
      <c r="DF8" s="664"/>
      <c r="DG8" s="664"/>
      <c r="DH8" s="664"/>
      <c r="DI8" s="664"/>
      <c r="DJ8" s="664"/>
      <c r="DK8" s="664"/>
      <c r="DL8" s="664"/>
      <c r="DM8" s="664"/>
      <c r="DN8" s="664"/>
      <c r="DO8" s="664"/>
      <c r="DP8" s="665"/>
      <c r="DQ8" s="669">
        <v>667379</v>
      </c>
      <c r="DR8" s="664"/>
      <c r="DS8" s="664"/>
      <c r="DT8" s="664"/>
      <c r="DU8" s="664"/>
      <c r="DV8" s="664"/>
      <c r="DW8" s="664"/>
      <c r="DX8" s="664"/>
      <c r="DY8" s="664"/>
      <c r="DZ8" s="664"/>
      <c r="EA8" s="664"/>
      <c r="EB8" s="664"/>
      <c r="EC8" s="704"/>
    </row>
    <row r="9" spans="2:143" ht="11.25" customHeight="1">
      <c r="B9" s="658" t="s">
        <v>243</v>
      </c>
      <c r="C9" s="659"/>
      <c r="D9" s="659"/>
      <c r="E9" s="659"/>
      <c r="F9" s="659"/>
      <c r="G9" s="659"/>
      <c r="H9" s="659"/>
      <c r="I9" s="659"/>
      <c r="J9" s="659"/>
      <c r="K9" s="659"/>
      <c r="L9" s="659"/>
      <c r="M9" s="659"/>
      <c r="N9" s="659"/>
      <c r="O9" s="659"/>
      <c r="P9" s="659"/>
      <c r="Q9" s="660"/>
      <c r="R9" s="661">
        <v>1528</v>
      </c>
      <c r="S9" s="664"/>
      <c r="T9" s="664"/>
      <c r="U9" s="664"/>
      <c r="V9" s="664"/>
      <c r="W9" s="664"/>
      <c r="X9" s="664"/>
      <c r="Y9" s="665"/>
      <c r="Z9" s="723">
        <v>0</v>
      </c>
      <c r="AA9" s="723"/>
      <c r="AB9" s="723"/>
      <c r="AC9" s="723"/>
      <c r="AD9" s="724">
        <v>1528</v>
      </c>
      <c r="AE9" s="724"/>
      <c r="AF9" s="724"/>
      <c r="AG9" s="724"/>
      <c r="AH9" s="724"/>
      <c r="AI9" s="724"/>
      <c r="AJ9" s="724"/>
      <c r="AK9" s="724"/>
      <c r="AL9" s="666">
        <v>0.1</v>
      </c>
      <c r="AM9" s="667"/>
      <c r="AN9" s="667"/>
      <c r="AO9" s="725"/>
      <c r="AP9" s="658" t="s">
        <v>244</v>
      </c>
      <c r="AQ9" s="659"/>
      <c r="AR9" s="659"/>
      <c r="AS9" s="659"/>
      <c r="AT9" s="659"/>
      <c r="AU9" s="659"/>
      <c r="AV9" s="659"/>
      <c r="AW9" s="659"/>
      <c r="AX9" s="659"/>
      <c r="AY9" s="659"/>
      <c r="AZ9" s="659"/>
      <c r="BA9" s="659"/>
      <c r="BB9" s="659"/>
      <c r="BC9" s="659"/>
      <c r="BD9" s="659"/>
      <c r="BE9" s="659"/>
      <c r="BF9" s="660"/>
      <c r="BG9" s="661">
        <v>276641</v>
      </c>
      <c r="BH9" s="664"/>
      <c r="BI9" s="664"/>
      <c r="BJ9" s="664"/>
      <c r="BK9" s="664"/>
      <c r="BL9" s="664"/>
      <c r="BM9" s="664"/>
      <c r="BN9" s="665"/>
      <c r="BO9" s="723">
        <v>34.6</v>
      </c>
      <c r="BP9" s="723"/>
      <c r="BQ9" s="723"/>
      <c r="BR9" s="723"/>
      <c r="BS9" s="669" t="s">
        <v>174</v>
      </c>
      <c r="BT9" s="664"/>
      <c r="BU9" s="664"/>
      <c r="BV9" s="664"/>
      <c r="BW9" s="664"/>
      <c r="BX9" s="664"/>
      <c r="BY9" s="664"/>
      <c r="BZ9" s="664"/>
      <c r="CA9" s="664"/>
      <c r="CB9" s="704"/>
      <c r="CD9" s="705" t="s">
        <v>245</v>
      </c>
      <c r="CE9" s="702"/>
      <c r="CF9" s="702"/>
      <c r="CG9" s="702"/>
      <c r="CH9" s="702"/>
      <c r="CI9" s="702"/>
      <c r="CJ9" s="702"/>
      <c r="CK9" s="702"/>
      <c r="CL9" s="702"/>
      <c r="CM9" s="702"/>
      <c r="CN9" s="702"/>
      <c r="CO9" s="702"/>
      <c r="CP9" s="702"/>
      <c r="CQ9" s="703"/>
      <c r="CR9" s="661">
        <v>226406</v>
      </c>
      <c r="CS9" s="664"/>
      <c r="CT9" s="664"/>
      <c r="CU9" s="664"/>
      <c r="CV9" s="664"/>
      <c r="CW9" s="664"/>
      <c r="CX9" s="664"/>
      <c r="CY9" s="665"/>
      <c r="CZ9" s="723">
        <v>4.4000000000000004</v>
      </c>
      <c r="DA9" s="723"/>
      <c r="DB9" s="723"/>
      <c r="DC9" s="723"/>
      <c r="DD9" s="669">
        <v>19017</v>
      </c>
      <c r="DE9" s="664"/>
      <c r="DF9" s="664"/>
      <c r="DG9" s="664"/>
      <c r="DH9" s="664"/>
      <c r="DI9" s="664"/>
      <c r="DJ9" s="664"/>
      <c r="DK9" s="664"/>
      <c r="DL9" s="664"/>
      <c r="DM9" s="664"/>
      <c r="DN9" s="664"/>
      <c r="DO9" s="664"/>
      <c r="DP9" s="665"/>
      <c r="DQ9" s="669">
        <v>213646</v>
      </c>
      <c r="DR9" s="664"/>
      <c r="DS9" s="664"/>
      <c r="DT9" s="664"/>
      <c r="DU9" s="664"/>
      <c r="DV9" s="664"/>
      <c r="DW9" s="664"/>
      <c r="DX9" s="664"/>
      <c r="DY9" s="664"/>
      <c r="DZ9" s="664"/>
      <c r="EA9" s="664"/>
      <c r="EB9" s="664"/>
      <c r="EC9" s="704"/>
    </row>
    <row r="10" spans="2:143" ht="11.25" customHeight="1">
      <c r="B10" s="658" t="s">
        <v>246</v>
      </c>
      <c r="C10" s="659"/>
      <c r="D10" s="659"/>
      <c r="E10" s="659"/>
      <c r="F10" s="659"/>
      <c r="G10" s="659"/>
      <c r="H10" s="659"/>
      <c r="I10" s="659"/>
      <c r="J10" s="659"/>
      <c r="K10" s="659"/>
      <c r="L10" s="659"/>
      <c r="M10" s="659"/>
      <c r="N10" s="659"/>
      <c r="O10" s="659"/>
      <c r="P10" s="659"/>
      <c r="Q10" s="660"/>
      <c r="R10" s="661" t="s">
        <v>128</v>
      </c>
      <c r="S10" s="664"/>
      <c r="T10" s="664"/>
      <c r="U10" s="664"/>
      <c r="V10" s="664"/>
      <c r="W10" s="664"/>
      <c r="X10" s="664"/>
      <c r="Y10" s="665"/>
      <c r="Z10" s="723" t="s">
        <v>128</v>
      </c>
      <c r="AA10" s="723"/>
      <c r="AB10" s="723"/>
      <c r="AC10" s="723"/>
      <c r="AD10" s="724" t="s">
        <v>128</v>
      </c>
      <c r="AE10" s="724"/>
      <c r="AF10" s="724"/>
      <c r="AG10" s="724"/>
      <c r="AH10" s="724"/>
      <c r="AI10" s="724"/>
      <c r="AJ10" s="724"/>
      <c r="AK10" s="724"/>
      <c r="AL10" s="666" t="s">
        <v>247</v>
      </c>
      <c r="AM10" s="667"/>
      <c r="AN10" s="667"/>
      <c r="AO10" s="725"/>
      <c r="AP10" s="658" t="s">
        <v>248</v>
      </c>
      <c r="AQ10" s="659"/>
      <c r="AR10" s="659"/>
      <c r="AS10" s="659"/>
      <c r="AT10" s="659"/>
      <c r="AU10" s="659"/>
      <c r="AV10" s="659"/>
      <c r="AW10" s="659"/>
      <c r="AX10" s="659"/>
      <c r="AY10" s="659"/>
      <c r="AZ10" s="659"/>
      <c r="BA10" s="659"/>
      <c r="BB10" s="659"/>
      <c r="BC10" s="659"/>
      <c r="BD10" s="659"/>
      <c r="BE10" s="659"/>
      <c r="BF10" s="660"/>
      <c r="BG10" s="661">
        <v>18158</v>
      </c>
      <c r="BH10" s="664"/>
      <c r="BI10" s="664"/>
      <c r="BJ10" s="664"/>
      <c r="BK10" s="664"/>
      <c r="BL10" s="664"/>
      <c r="BM10" s="664"/>
      <c r="BN10" s="665"/>
      <c r="BO10" s="723">
        <v>2.2999999999999998</v>
      </c>
      <c r="BP10" s="723"/>
      <c r="BQ10" s="723"/>
      <c r="BR10" s="723"/>
      <c r="BS10" s="669" t="s">
        <v>128</v>
      </c>
      <c r="BT10" s="664"/>
      <c r="BU10" s="664"/>
      <c r="BV10" s="664"/>
      <c r="BW10" s="664"/>
      <c r="BX10" s="664"/>
      <c r="BY10" s="664"/>
      <c r="BZ10" s="664"/>
      <c r="CA10" s="664"/>
      <c r="CB10" s="704"/>
      <c r="CD10" s="705" t="s">
        <v>249</v>
      </c>
      <c r="CE10" s="702"/>
      <c r="CF10" s="702"/>
      <c r="CG10" s="702"/>
      <c r="CH10" s="702"/>
      <c r="CI10" s="702"/>
      <c r="CJ10" s="702"/>
      <c r="CK10" s="702"/>
      <c r="CL10" s="702"/>
      <c r="CM10" s="702"/>
      <c r="CN10" s="702"/>
      <c r="CO10" s="702"/>
      <c r="CP10" s="702"/>
      <c r="CQ10" s="703"/>
      <c r="CR10" s="661">
        <v>12560</v>
      </c>
      <c r="CS10" s="664"/>
      <c r="CT10" s="664"/>
      <c r="CU10" s="664"/>
      <c r="CV10" s="664"/>
      <c r="CW10" s="664"/>
      <c r="CX10" s="664"/>
      <c r="CY10" s="665"/>
      <c r="CZ10" s="723">
        <v>0.2</v>
      </c>
      <c r="DA10" s="723"/>
      <c r="DB10" s="723"/>
      <c r="DC10" s="723"/>
      <c r="DD10" s="669" t="s">
        <v>128</v>
      </c>
      <c r="DE10" s="664"/>
      <c r="DF10" s="664"/>
      <c r="DG10" s="664"/>
      <c r="DH10" s="664"/>
      <c r="DI10" s="664"/>
      <c r="DJ10" s="664"/>
      <c r="DK10" s="664"/>
      <c r="DL10" s="664"/>
      <c r="DM10" s="664"/>
      <c r="DN10" s="664"/>
      <c r="DO10" s="664"/>
      <c r="DP10" s="665"/>
      <c r="DQ10" s="669">
        <v>4560</v>
      </c>
      <c r="DR10" s="664"/>
      <c r="DS10" s="664"/>
      <c r="DT10" s="664"/>
      <c r="DU10" s="664"/>
      <c r="DV10" s="664"/>
      <c r="DW10" s="664"/>
      <c r="DX10" s="664"/>
      <c r="DY10" s="664"/>
      <c r="DZ10" s="664"/>
      <c r="EA10" s="664"/>
      <c r="EB10" s="664"/>
      <c r="EC10" s="704"/>
    </row>
    <row r="11" spans="2:143" ht="11.25" customHeight="1">
      <c r="B11" s="658" t="s">
        <v>250</v>
      </c>
      <c r="C11" s="659"/>
      <c r="D11" s="659"/>
      <c r="E11" s="659"/>
      <c r="F11" s="659"/>
      <c r="G11" s="659"/>
      <c r="H11" s="659"/>
      <c r="I11" s="659"/>
      <c r="J11" s="659"/>
      <c r="K11" s="659"/>
      <c r="L11" s="659"/>
      <c r="M11" s="659"/>
      <c r="N11" s="659"/>
      <c r="O11" s="659"/>
      <c r="P11" s="659"/>
      <c r="Q11" s="660"/>
      <c r="R11" s="661" t="s">
        <v>128</v>
      </c>
      <c r="S11" s="664"/>
      <c r="T11" s="664"/>
      <c r="U11" s="664"/>
      <c r="V11" s="664"/>
      <c r="W11" s="664"/>
      <c r="X11" s="664"/>
      <c r="Y11" s="665"/>
      <c r="Z11" s="723" t="s">
        <v>128</v>
      </c>
      <c r="AA11" s="723"/>
      <c r="AB11" s="723"/>
      <c r="AC11" s="723"/>
      <c r="AD11" s="724" t="s">
        <v>174</v>
      </c>
      <c r="AE11" s="724"/>
      <c r="AF11" s="724"/>
      <c r="AG11" s="724"/>
      <c r="AH11" s="724"/>
      <c r="AI11" s="724"/>
      <c r="AJ11" s="724"/>
      <c r="AK11" s="724"/>
      <c r="AL11" s="666" t="s">
        <v>247</v>
      </c>
      <c r="AM11" s="667"/>
      <c r="AN11" s="667"/>
      <c r="AO11" s="725"/>
      <c r="AP11" s="658" t="s">
        <v>251</v>
      </c>
      <c r="AQ11" s="659"/>
      <c r="AR11" s="659"/>
      <c r="AS11" s="659"/>
      <c r="AT11" s="659"/>
      <c r="AU11" s="659"/>
      <c r="AV11" s="659"/>
      <c r="AW11" s="659"/>
      <c r="AX11" s="659"/>
      <c r="AY11" s="659"/>
      <c r="AZ11" s="659"/>
      <c r="BA11" s="659"/>
      <c r="BB11" s="659"/>
      <c r="BC11" s="659"/>
      <c r="BD11" s="659"/>
      <c r="BE11" s="659"/>
      <c r="BF11" s="660"/>
      <c r="BG11" s="661">
        <v>33130</v>
      </c>
      <c r="BH11" s="664"/>
      <c r="BI11" s="664"/>
      <c r="BJ11" s="664"/>
      <c r="BK11" s="664"/>
      <c r="BL11" s="664"/>
      <c r="BM11" s="664"/>
      <c r="BN11" s="665"/>
      <c r="BO11" s="723">
        <v>4.0999999999999996</v>
      </c>
      <c r="BP11" s="723"/>
      <c r="BQ11" s="723"/>
      <c r="BR11" s="723"/>
      <c r="BS11" s="669">
        <v>6123</v>
      </c>
      <c r="BT11" s="664"/>
      <c r="BU11" s="664"/>
      <c r="BV11" s="664"/>
      <c r="BW11" s="664"/>
      <c r="BX11" s="664"/>
      <c r="BY11" s="664"/>
      <c r="BZ11" s="664"/>
      <c r="CA11" s="664"/>
      <c r="CB11" s="704"/>
      <c r="CD11" s="705" t="s">
        <v>252</v>
      </c>
      <c r="CE11" s="702"/>
      <c r="CF11" s="702"/>
      <c r="CG11" s="702"/>
      <c r="CH11" s="702"/>
      <c r="CI11" s="702"/>
      <c r="CJ11" s="702"/>
      <c r="CK11" s="702"/>
      <c r="CL11" s="702"/>
      <c r="CM11" s="702"/>
      <c r="CN11" s="702"/>
      <c r="CO11" s="702"/>
      <c r="CP11" s="702"/>
      <c r="CQ11" s="703"/>
      <c r="CR11" s="661">
        <v>398855</v>
      </c>
      <c r="CS11" s="664"/>
      <c r="CT11" s="664"/>
      <c r="CU11" s="664"/>
      <c r="CV11" s="664"/>
      <c r="CW11" s="664"/>
      <c r="CX11" s="664"/>
      <c r="CY11" s="665"/>
      <c r="CZ11" s="723">
        <v>7.8</v>
      </c>
      <c r="DA11" s="723"/>
      <c r="DB11" s="723"/>
      <c r="DC11" s="723"/>
      <c r="DD11" s="669">
        <v>81046</v>
      </c>
      <c r="DE11" s="664"/>
      <c r="DF11" s="664"/>
      <c r="DG11" s="664"/>
      <c r="DH11" s="664"/>
      <c r="DI11" s="664"/>
      <c r="DJ11" s="664"/>
      <c r="DK11" s="664"/>
      <c r="DL11" s="664"/>
      <c r="DM11" s="664"/>
      <c r="DN11" s="664"/>
      <c r="DO11" s="664"/>
      <c r="DP11" s="665"/>
      <c r="DQ11" s="669">
        <v>237690</v>
      </c>
      <c r="DR11" s="664"/>
      <c r="DS11" s="664"/>
      <c r="DT11" s="664"/>
      <c r="DU11" s="664"/>
      <c r="DV11" s="664"/>
      <c r="DW11" s="664"/>
      <c r="DX11" s="664"/>
      <c r="DY11" s="664"/>
      <c r="DZ11" s="664"/>
      <c r="EA11" s="664"/>
      <c r="EB11" s="664"/>
      <c r="EC11" s="704"/>
    </row>
    <row r="12" spans="2:143" ht="11.25" customHeight="1">
      <c r="B12" s="658" t="s">
        <v>253</v>
      </c>
      <c r="C12" s="659"/>
      <c r="D12" s="659"/>
      <c r="E12" s="659"/>
      <c r="F12" s="659"/>
      <c r="G12" s="659"/>
      <c r="H12" s="659"/>
      <c r="I12" s="659"/>
      <c r="J12" s="659"/>
      <c r="K12" s="659"/>
      <c r="L12" s="659"/>
      <c r="M12" s="659"/>
      <c r="N12" s="659"/>
      <c r="O12" s="659"/>
      <c r="P12" s="659"/>
      <c r="Q12" s="660"/>
      <c r="R12" s="661">
        <v>150855</v>
      </c>
      <c r="S12" s="664"/>
      <c r="T12" s="664"/>
      <c r="U12" s="664"/>
      <c r="V12" s="664"/>
      <c r="W12" s="664"/>
      <c r="X12" s="664"/>
      <c r="Y12" s="665"/>
      <c r="Z12" s="723">
        <v>2.8</v>
      </c>
      <c r="AA12" s="723"/>
      <c r="AB12" s="723"/>
      <c r="AC12" s="723"/>
      <c r="AD12" s="724">
        <v>150855</v>
      </c>
      <c r="AE12" s="724"/>
      <c r="AF12" s="724"/>
      <c r="AG12" s="724"/>
      <c r="AH12" s="724"/>
      <c r="AI12" s="724"/>
      <c r="AJ12" s="724"/>
      <c r="AK12" s="724"/>
      <c r="AL12" s="666">
        <v>5</v>
      </c>
      <c r="AM12" s="667"/>
      <c r="AN12" s="667"/>
      <c r="AO12" s="725"/>
      <c r="AP12" s="658" t="s">
        <v>254</v>
      </c>
      <c r="AQ12" s="659"/>
      <c r="AR12" s="659"/>
      <c r="AS12" s="659"/>
      <c r="AT12" s="659"/>
      <c r="AU12" s="659"/>
      <c r="AV12" s="659"/>
      <c r="AW12" s="659"/>
      <c r="AX12" s="659"/>
      <c r="AY12" s="659"/>
      <c r="AZ12" s="659"/>
      <c r="BA12" s="659"/>
      <c r="BB12" s="659"/>
      <c r="BC12" s="659"/>
      <c r="BD12" s="659"/>
      <c r="BE12" s="659"/>
      <c r="BF12" s="660"/>
      <c r="BG12" s="661">
        <v>364630</v>
      </c>
      <c r="BH12" s="664"/>
      <c r="BI12" s="664"/>
      <c r="BJ12" s="664"/>
      <c r="BK12" s="664"/>
      <c r="BL12" s="664"/>
      <c r="BM12" s="664"/>
      <c r="BN12" s="665"/>
      <c r="BO12" s="723">
        <v>45.6</v>
      </c>
      <c r="BP12" s="723"/>
      <c r="BQ12" s="723"/>
      <c r="BR12" s="723"/>
      <c r="BS12" s="669" t="s">
        <v>128</v>
      </c>
      <c r="BT12" s="664"/>
      <c r="BU12" s="664"/>
      <c r="BV12" s="664"/>
      <c r="BW12" s="664"/>
      <c r="BX12" s="664"/>
      <c r="BY12" s="664"/>
      <c r="BZ12" s="664"/>
      <c r="CA12" s="664"/>
      <c r="CB12" s="704"/>
      <c r="CD12" s="705" t="s">
        <v>255</v>
      </c>
      <c r="CE12" s="702"/>
      <c r="CF12" s="702"/>
      <c r="CG12" s="702"/>
      <c r="CH12" s="702"/>
      <c r="CI12" s="702"/>
      <c r="CJ12" s="702"/>
      <c r="CK12" s="702"/>
      <c r="CL12" s="702"/>
      <c r="CM12" s="702"/>
      <c r="CN12" s="702"/>
      <c r="CO12" s="702"/>
      <c r="CP12" s="702"/>
      <c r="CQ12" s="703"/>
      <c r="CR12" s="661">
        <v>130585</v>
      </c>
      <c r="CS12" s="664"/>
      <c r="CT12" s="664"/>
      <c r="CU12" s="664"/>
      <c r="CV12" s="664"/>
      <c r="CW12" s="664"/>
      <c r="CX12" s="664"/>
      <c r="CY12" s="665"/>
      <c r="CZ12" s="723">
        <v>2.5</v>
      </c>
      <c r="DA12" s="723"/>
      <c r="DB12" s="723"/>
      <c r="DC12" s="723"/>
      <c r="DD12" s="669">
        <v>60363</v>
      </c>
      <c r="DE12" s="664"/>
      <c r="DF12" s="664"/>
      <c r="DG12" s="664"/>
      <c r="DH12" s="664"/>
      <c r="DI12" s="664"/>
      <c r="DJ12" s="664"/>
      <c r="DK12" s="664"/>
      <c r="DL12" s="664"/>
      <c r="DM12" s="664"/>
      <c r="DN12" s="664"/>
      <c r="DO12" s="664"/>
      <c r="DP12" s="665"/>
      <c r="DQ12" s="669">
        <v>85034</v>
      </c>
      <c r="DR12" s="664"/>
      <c r="DS12" s="664"/>
      <c r="DT12" s="664"/>
      <c r="DU12" s="664"/>
      <c r="DV12" s="664"/>
      <c r="DW12" s="664"/>
      <c r="DX12" s="664"/>
      <c r="DY12" s="664"/>
      <c r="DZ12" s="664"/>
      <c r="EA12" s="664"/>
      <c r="EB12" s="664"/>
      <c r="EC12" s="704"/>
    </row>
    <row r="13" spans="2:143" ht="11.25" customHeight="1">
      <c r="B13" s="658" t="s">
        <v>256</v>
      </c>
      <c r="C13" s="659"/>
      <c r="D13" s="659"/>
      <c r="E13" s="659"/>
      <c r="F13" s="659"/>
      <c r="G13" s="659"/>
      <c r="H13" s="659"/>
      <c r="I13" s="659"/>
      <c r="J13" s="659"/>
      <c r="K13" s="659"/>
      <c r="L13" s="659"/>
      <c r="M13" s="659"/>
      <c r="N13" s="659"/>
      <c r="O13" s="659"/>
      <c r="P13" s="659"/>
      <c r="Q13" s="660"/>
      <c r="R13" s="661" t="s">
        <v>128</v>
      </c>
      <c r="S13" s="664"/>
      <c r="T13" s="664"/>
      <c r="U13" s="664"/>
      <c r="V13" s="664"/>
      <c r="W13" s="664"/>
      <c r="X13" s="664"/>
      <c r="Y13" s="665"/>
      <c r="Z13" s="723" t="s">
        <v>174</v>
      </c>
      <c r="AA13" s="723"/>
      <c r="AB13" s="723"/>
      <c r="AC13" s="723"/>
      <c r="AD13" s="724" t="s">
        <v>128</v>
      </c>
      <c r="AE13" s="724"/>
      <c r="AF13" s="724"/>
      <c r="AG13" s="724"/>
      <c r="AH13" s="724"/>
      <c r="AI13" s="724"/>
      <c r="AJ13" s="724"/>
      <c r="AK13" s="724"/>
      <c r="AL13" s="666" t="s">
        <v>247</v>
      </c>
      <c r="AM13" s="667"/>
      <c r="AN13" s="667"/>
      <c r="AO13" s="725"/>
      <c r="AP13" s="658" t="s">
        <v>257</v>
      </c>
      <c r="AQ13" s="659"/>
      <c r="AR13" s="659"/>
      <c r="AS13" s="659"/>
      <c r="AT13" s="659"/>
      <c r="AU13" s="659"/>
      <c r="AV13" s="659"/>
      <c r="AW13" s="659"/>
      <c r="AX13" s="659"/>
      <c r="AY13" s="659"/>
      <c r="AZ13" s="659"/>
      <c r="BA13" s="659"/>
      <c r="BB13" s="659"/>
      <c r="BC13" s="659"/>
      <c r="BD13" s="659"/>
      <c r="BE13" s="659"/>
      <c r="BF13" s="660"/>
      <c r="BG13" s="661">
        <v>361485</v>
      </c>
      <c r="BH13" s="664"/>
      <c r="BI13" s="664"/>
      <c r="BJ13" s="664"/>
      <c r="BK13" s="664"/>
      <c r="BL13" s="664"/>
      <c r="BM13" s="664"/>
      <c r="BN13" s="665"/>
      <c r="BO13" s="723">
        <v>45.3</v>
      </c>
      <c r="BP13" s="723"/>
      <c r="BQ13" s="723"/>
      <c r="BR13" s="723"/>
      <c r="BS13" s="669" t="s">
        <v>128</v>
      </c>
      <c r="BT13" s="664"/>
      <c r="BU13" s="664"/>
      <c r="BV13" s="664"/>
      <c r="BW13" s="664"/>
      <c r="BX13" s="664"/>
      <c r="BY13" s="664"/>
      <c r="BZ13" s="664"/>
      <c r="CA13" s="664"/>
      <c r="CB13" s="704"/>
      <c r="CD13" s="705" t="s">
        <v>258</v>
      </c>
      <c r="CE13" s="702"/>
      <c r="CF13" s="702"/>
      <c r="CG13" s="702"/>
      <c r="CH13" s="702"/>
      <c r="CI13" s="702"/>
      <c r="CJ13" s="702"/>
      <c r="CK13" s="702"/>
      <c r="CL13" s="702"/>
      <c r="CM13" s="702"/>
      <c r="CN13" s="702"/>
      <c r="CO13" s="702"/>
      <c r="CP13" s="702"/>
      <c r="CQ13" s="703"/>
      <c r="CR13" s="661">
        <v>735408</v>
      </c>
      <c r="CS13" s="664"/>
      <c r="CT13" s="664"/>
      <c r="CU13" s="664"/>
      <c r="CV13" s="664"/>
      <c r="CW13" s="664"/>
      <c r="CX13" s="664"/>
      <c r="CY13" s="665"/>
      <c r="CZ13" s="723">
        <v>14.3</v>
      </c>
      <c r="DA13" s="723"/>
      <c r="DB13" s="723"/>
      <c r="DC13" s="723"/>
      <c r="DD13" s="669">
        <v>346742</v>
      </c>
      <c r="DE13" s="664"/>
      <c r="DF13" s="664"/>
      <c r="DG13" s="664"/>
      <c r="DH13" s="664"/>
      <c r="DI13" s="664"/>
      <c r="DJ13" s="664"/>
      <c r="DK13" s="664"/>
      <c r="DL13" s="664"/>
      <c r="DM13" s="664"/>
      <c r="DN13" s="664"/>
      <c r="DO13" s="664"/>
      <c r="DP13" s="665"/>
      <c r="DQ13" s="669">
        <v>440851</v>
      </c>
      <c r="DR13" s="664"/>
      <c r="DS13" s="664"/>
      <c r="DT13" s="664"/>
      <c r="DU13" s="664"/>
      <c r="DV13" s="664"/>
      <c r="DW13" s="664"/>
      <c r="DX13" s="664"/>
      <c r="DY13" s="664"/>
      <c r="DZ13" s="664"/>
      <c r="EA13" s="664"/>
      <c r="EB13" s="664"/>
      <c r="EC13" s="704"/>
    </row>
    <row r="14" spans="2:143" ht="11.25" customHeight="1">
      <c r="B14" s="658" t="s">
        <v>259</v>
      </c>
      <c r="C14" s="659"/>
      <c r="D14" s="659"/>
      <c r="E14" s="659"/>
      <c r="F14" s="659"/>
      <c r="G14" s="659"/>
      <c r="H14" s="659"/>
      <c r="I14" s="659"/>
      <c r="J14" s="659"/>
      <c r="K14" s="659"/>
      <c r="L14" s="659"/>
      <c r="M14" s="659"/>
      <c r="N14" s="659"/>
      <c r="O14" s="659"/>
      <c r="P14" s="659"/>
      <c r="Q14" s="660"/>
      <c r="R14" s="661" t="s">
        <v>128</v>
      </c>
      <c r="S14" s="664"/>
      <c r="T14" s="664"/>
      <c r="U14" s="664"/>
      <c r="V14" s="664"/>
      <c r="W14" s="664"/>
      <c r="X14" s="664"/>
      <c r="Y14" s="665"/>
      <c r="Z14" s="723" t="s">
        <v>128</v>
      </c>
      <c r="AA14" s="723"/>
      <c r="AB14" s="723"/>
      <c r="AC14" s="723"/>
      <c r="AD14" s="724" t="s">
        <v>174</v>
      </c>
      <c r="AE14" s="724"/>
      <c r="AF14" s="724"/>
      <c r="AG14" s="724"/>
      <c r="AH14" s="724"/>
      <c r="AI14" s="724"/>
      <c r="AJ14" s="724"/>
      <c r="AK14" s="724"/>
      <c r="AL14" s="666" t="s">
        <v>128</v>
      </c>
      <c r="AM14" s="667"/>
      <c r="AN14" s="667"/>
      <c r="AO14" s="725"/>
      <c r="AP14" s="658" t="s">
        <v>260</v>
      </c>
      <c r="AQ14" s="659"/>
      <c r="AR14" s="659"/>
      <c r="AS14" s="659"/>
      <c r="AT14" s="659"/>
      <c r="AU14" s="659"/>
      <c r="AV14" s="659"/>
      <c r="AW14" s="659"/>
      <c r="AX14" s="659"/>
      <c r="AY14" s="659"/>
      <c r="AZ14" s="659"/>
      <c r="BA14" s="659"/>
      <c r="BB14" s="659"/>
      <c r="BC14" s="659"/>
      <c r="BD14" s="659"/>
      <c r="BE14" s="659"/>
      <c r="BF14" s="660"/>
      <c r="BG14" s="661">
        <v>29310</v>
      </c>
      <c r="BH14" s="664"/>
      <c r="BI14" s="664"/>
      <c r="BJ14" s="664"/>
      <c r="BK14" s="664"/>
      <c r="BL14" s="664"/>
      <c r="BM14" s="664"/>
      <c r="BN14" s="665"/>
      <c r="BO14" s="723">
        <v>3.7</v>
      </c>
      <c r="BP14" s="723"/>
      <c r="BQ14" s="723"/>
      <c r="BR14" s="723"/>
      <c r="BS14" s="669" t="s">
        <v>128</v>
      </c>
      <c r="BT14" s="664"/>
      <c r="BU14" s="664"/>
      <c r="BV14" s="664"/>
      <c r="BW14" s="664"/>
      <c r="BX14" s="664"/>
      <c r="BY14" s="664"/>
      <c r="BZ14" s="664"/>
      <c r="CA14" s="664"/>
      <c r="CB14" s="704"/>
      <c r="CD14" s="705" t="s">
        <v>261</v>
      </c>
      <c r="CE14" s="702"/>
      <c r="CF14" s="702"/>
      <c r="CG14" s="702"/>
      <c r="CH14" s="702"/>
      <c r="CI14" s="702"/>
      <c r="CJ14" s="702"/>
      <c r="CK14" s="702"/>
      <c r="CL14" s="702"/>
      <c r="CM14" s="702"/>
      <c r="CN14" s="702"/>
      <c r="CO14" s="702"/>
      <c r="CP14" s="702"/>
      <c r="CQ14" s="703"/>
      <c r="CR14" s="661">
        <v>225875</v>
      </c>
      <c r="CS14" s="664"/>
      <c r="CT14" s="664"/>
      <c r="CU14" s="664"/>
      <c r="CV14" s="664"/>
      <c r="CW14" s="664"/>
      <c r="CX14" s="664"/>
      <c r="CY14" s="665"/>
      <c r="CZ14" s="723">
        <v>4.4000000000000004</v>
      </c>
      <c r="DA14" s="723"/>
      <c r="DB14" s="723"/>
      <c r="DC14" s="723"/>
      <c r="DD14" s="669">
        <v>15400</v>
      </c>
      <c r="DE14" s="664"/>
      <c r="DF14" s="664"/>
      <c r="DG14" s="664"/>
      <c r="DH14" s="664"/>
      <c r="DI14" s="664"/>
      <c r="DJ14" s="664"/>
      <c r="DK14" s="664"/>
      <c r="DL14" s="664"/>
      <c r="DM14" s="664"/>
      <c r="DN14" s="664"/>
      <c r="DO14" s="664"/>
      <c r="DP14" s="665"/>
      <c r="DQ14" s="669">
        <v>183760</v>
      </c>
      <c r="DR14" s="664"/>
      <c r="DS14" s="664"/>
      <c r="DT14" s="664"/>
      <c r="DU14" s="664"/>
      <c r="DV14" s="664"/>
      <c r="DW14" s="664"/>
      <c r="DX14" s="664"/>
      <c r="DY14" s="664"/>
      <c r="DZ14" s="664"/>
      <c r="EA14" s="664"/>
      <c r="EB14" s="664"/>
      <c r="EC14" s="704"/>
    </row>
    <row r="15" spans="2:143" ht="11.25" customHeight="1">
      <c r="B15" s="658" t="s">
        <v>262</v>
      </c>
      <c r="C15" s="659"/>
      <c r="D15" s="659"/>
      <c r="E15" s="659"/>
      <c r="F15" s="659"/>
      <c r="G15" s="659"/>
      <c r="H15" s="659"/>
      <c r="I15" s="659"/>
      <c r="J15" s="659"/>
      <c r="K15" s="659"/>
      <c r="L15" s="659"/>
      <c r="M15" s="659"/>
      <c r="N15" s="659"/>
      <c r="O15" s="659"/>
      <c r="P15" s="659"/>
      <c r="Q15" s="660"/>
      <c r="R15" s="661">
        <v>16276</v>
      </c>
      <c r="S15" s="664"/>
      <c r="T15" s="664"/>
      <c r="U15" s="664"/>
      <c r="V15" s="664"/>
      <c r="W15" s="664"/>
      <c r="X15" s="664"/>
      <c r="Y15" s="665"/>
      <c r="Z15" s="723">
        <v>0.3</v>
      </c>
      <c r="AA15" s="723"/>
      <c r="AB15" s="723"/>
      <c r="AC15" s="723"/>
      <c r="AD15" s="724">
        <v>16276</v>
      </c>
      <c r="AE15" s="724"/>
      <c r="AF15" s="724"/>
      <c r="AG15" s="724"/>
      <c r="AH15" s="724"/>
      <c r="AI15" s="724"/>
      <c r="AJ15" s="724"/>
      <c r="AK15" s="724"/>
      <c r="AL15" s="666">
        <v>0.5</v>
      </c>
      <c r="AM15" s="667"/>
      <c r="AN15" s="667"/>
      <c r="AO15" s="725"/>
      <c r="AP15" s="658" t="s">
        <v>263</v>
      </c>
      <c r="AQ15" s="659"/>
      <c r="AR15" s="659"/>
      <c r="AS15" s="659"/>
      <c r="AT15" s="659"/>
      <c r="AU15" s="659"/>
      <c r="AV15" s="659"/>
      <c r="AW15" s="659"/>
      <c r="AX15" s="659"/>
      <c r="AY15" s="659"/>
      <c r="AZ15" s="659"/>
      <c r="BA15" s="659"/>
      <c r="BB15" s="659"/>
      <c r="BC15" s="659"/>
      <c r="BD15" s="659"/>
      <c r="BE15" s="659"/>
      <c r="BF15" s="660"/>
      <c r="BG15" s="661">
        <v>44608</v>
      </c>
      <c r="BH15" s="664"/>
      <c r="BI15" s="664"/>
      <c r="BJ15" s="664"/>
      <c r="BK15" s="664"/>
      <c r="BL15" s="664"/>
      <c r="BM15" s="664"/>
      <c r="BN15" s="665"/>
      <c r="BO15" s="723">
        <v>5.6</v>
      </c>
      <c r="BP15" s="723"/>
      <c r="BQ15" s="723"/>
      <c r="BR15" s="723"/>
      <c r="BS15" s="669" t="s">
        <v>128</v>
      </c>
      <c r="BT15" s="664"/>
      <c r="BU15" s="664"/>
      <c r="BV15" s="664"/>
      <c r="BW15" s="664"/>
      <c r="BX15" s="664"/>
      <c r="BY15" s="664"/>
      <c r="BZ15" s="664"/>
      <c r="CA15" s="664"/>
      <c r="CB15" s="704"/>
      <c r="CD15" s="705" t="s">
        <v>264</v>
      </c>
      <c r="CE15" s="702"/>
      <c r="CF15" s="702"/>
      <c r="CG15" s="702"/>
      <c r="CH15" s="702"/>
      <c r="CI15" s="702"/>
      <c r="CJ15" s="702"/>
      <c r="CK15" s="702"/>
      <c r="CL15" s="702"/>
      <c r="CM15" s="702"/>
      <c r="CN15" s="702"/>
      <c r="CO15" s="702"/>
      <c r="CP15" s="702"/>
      <c r="CQ15" s="703"/>
      <c r="CR15" s="661">
        <v>503134</v>
      </c>
      <c r="CS15" s="664"/>
      <c r="CT15" s="664"/>
      <c r="CU15" s="664"/>
      <c r="CV15" s="664"/>
      <c r="CW15" s="664"/>
      <c r="CX15" s="664"/>
      <c r="CY15" s="665"/>
      <c r="CZ15" s="723">
        <v>9.8000000000000007</v>
      </c>
      <c r="DA15" s="723"/>
      <c r="DB15" s="723"/>
      <c r="DC15" s="723"/>
      <c r="DD15" s="669">
        <v>137325</v>
      </c>
      <c r="DE15" s="664"/>
      <c r="DF15" s="664"/>
      <c r="DG15" s="664"/>
      <c r="DH15" s="664"/>
      <c r="DI15" s="664"/>
      <c r="DJ15" s="664"/>
      <c r="DK15" s="664"/>
      <c r="DL15" s="664"/>
      <c r="DM15" s="664"/>
      <c r="DN15" s="664"/>
      <c r="DO15" s="664"/>
      <c r="DP15" s="665"/>
      <c r="DQ15" s="669">
        <v>371557</v>
      </c>
      <c r="DR15" s="664"/>
      <c r="DS15" s="664"/>
      <c r="DT15" s="664"/>
      <c r="DU15" s="664"/>
      <c r="DV15" s="664"/>
      <c r="DW15" s="664"/>
      <c r="DX15" s="664"/>
      <c r="DY15" s="664"/>
      <c r="DZ15" s="664"/>
      <c r="EA15" s="664"/>
      <c r="EB15" s="664"/>
      <c r="EC15" s="704"/>
    </row>
    <row r="16" spans="2:143" ht="11.25" customHeight="1">
      <c r="B16" s="658" t="s">
        <v>265</v>
      </c>
      <c r="C16" s="659"/>
      <c r="D16" s="659"/>
      <c r="E16" s="659"/>
      <c r="F16" s="659"/>
      <c r="G16" s="659"/>
      <c r="H16" s="659"/>
      <c r="I16" s="659"/>
      <c r="J16" s="659"/>
      <c r="K16" s="659"/>
      <c r="L16" s="659"/>
      <c r="M16" s="659"/>
      <c r="N16" s="659"/>
      <c r="O16" s="659"/>
      <c r="P16" s="659"/>
      <c r="Q16" s="660"/>
      <c r="R16" s="661" t="s">
        <v>128</v>
      </c>
      <c r="S16" s="664"/>
      <c r="T16" s="664"/>
      <c r="U16" s="664"/>
      <c r="V16" s="664"/>
      <c r="W16" s="664"/>
      <c r="X16" s="664"/>
      <c r="Y16" s="665"/>
      <c r="Z16" s="723" t="s">
        <v>128</v>
      </c>
      <c r="AA16" s="723"/>
      <c r="AB16" s="723"/>
      <c r="AC16" s="723"/>
      <c r="AD16" s="724" t="s">
        <v>128</v>
      </c>
      <c r="AE16" s="724"/>
      <c r="AF16" s="724"/>
      <c r="AG16" s="724"/>
      <c r="AH16" s="724"/>
      <c r="AI16" s="724"/>
      <c r="AJ16" s="724"/>
      <c r="AK16" s="724"/>
      <c r="AL16" s="666" t="s">
        <v>128</v>
      </c>
      <c r="AM16" s="667"/>
      <c r="AN16" s="667"/>
      <c r="AO16" s="725"/>
      <c r="AP16" s="658" t="s">
        <v>266</v>
      </c>
      <c r="AQ16" s="659"/>
      <c r="AR16" s="659"/>
      <c r="AS16" s="659"/>
      <c r="AT16" s="659"/>
      <c r="AU16" s="659"/>
      <c r="AV16" s="659"/>
      <c r="AW16" s="659"/>
      <c r="AX16" s="659"/>
      <c r="AY16" s="659"/>
      <c r="AZ16" s="659"/>
      <c r="BA16" s="659"/>
      <c r="BB16" s="659"/>
      <c r="BC16" s="659"/>
      <c r="BD16" s="659"/>
      <c r="BE16" s="659"/>
      <c r="BF16" s="660"/>
      <c r="BG16" s="661" t="s">
        <v>128</v>
      </c>
      <c r="BH16" s="664"/>
      <c r="BI16" s="664"/>
      <c r="BJ16" s="664"/>
      <c r="BK16" s="664"/>
      <c r="BL16" s="664"/>
      <c r="BM16" s="664"/>
      <c r="BN16" s="665"/>
      <c r="BO16" s="723" t="s">
        <v>128</v>
      </c>
      <c r="BP16" s="723"/>
      <c r="BQ16" s="723"/>
      <c r="BR16" s="723"/>
      <c r="BS16" s="669" t="s">
        <v>128</v>
      </c>
      <c r="BT16" s="664"/>
      <c r="BU16" s="664"/>
      <c r="BV16" s="664"/>
      <c r="BW16" s="664"/>
      <c r="BX16" s="664"/>
      <c r="BY16" s="664"/>
      <c r="BZ16" s="664"/>
      <c r="CA16" s="664"/>
      <c r="CB16" s="704"/>
      <c r="CD16" s="705" t="s">
        <v>267</v>
      </c>
      <c r="CE16" s="702"/>
      <c r="CF16" s="702"/>
      <c r="CG16" s="702"/>
      <c r="CH16" s="702"/>
      <c r="CI16" s="702"/>
      <c r="CJ16" s="702"/>
      <c r="CK16" s="702"/>
      <c r="CL16" s="702"/>
      <c r="CM16" s="702"/>
      <c r="CN16" s="702"/>
      <c r="CO16" s="702"/>
      <c r="CP16" s="702"/>
      <c r="CQ16" s="703"/>
      <c r="CR16" s="661">
        <v>18457</v>
      </c>
      <c r="CS16" s="664"/>
      <c r="CT16" s="664"/>
      <c r="CU16" s="664"/>
      <c r="CV16" s="664"/>
      <c r="CW16" s="664"/>
      <c r="CX16" s="664"/>
      <c r="CY16" s="665"/>
      <c r="CZ16" s="723">
        <v>0.4</v>
      </c>
      <c r="DA16" s="723"/>
      <c r="DB16" s="723"/>
      <c r="DC16" s="723"/>
      <c r="DD16" s="669" t="s">
        <v>128</v>
      </c>
      <c r="DE16" s="664"/>
      <c r="DF16" s="664"/>
      <c r="DG16" s="664"/>
      <c r="DH16" s="664"/>
      <c r="DI16" s="664"/>
      <c r="DJ16" s="664"/>
      <c r="DK16" s="664"/>
      <c r="DL16" s="664"/>
      <c r="DM16" s="664"/>
      <c r="DN16" s="664"/>
      <c r="DO16" s="664"/>
      <c r="DP16" s="665"/>
      <c r="DQ16" s="669">
        <v>18457</v>
      </c>
      <c r="DR16" s="664"/>
      <c r="DS16" s="664"/>
      <c r="DT16" s="664"/>
      <c r="DU16" s="664"/>
      <c r="DV16" s="664"/>
      <c r="DW16" s="664"/>
      <c r="DX16" s="664"/>
      <c r="DY16" s="664"/>
      <c r="DZ16" s="664"/>
      <c r="EA16" s="664"/>
      <c r="EB16" s="664"/>
      <c r="EC16" s="704"/>
    </row>
    <row r="17" spans="2:133" ht="11.25" customHeight="1">
      <c r="B17" s="658" t="s">
        <v>268</v>
      </c>
      <c r="C17" s="659"/>
      <c r="D17" s="659"/>
      <c r="E17" s="659"/>
      <c r="F17" s="659"/>
      <c r="G17" s="659"/>
      <c r="H17" s="659"/>
      <c r="I17" s="659"/>
      <c r="J17" s="659"/>
      <c r="K17" s="659"/>
      <c r="L17" s="659"/>
      <c r="M17" s="659"/>
      <c r="N17" s="659"/>
      <c r="O17" s="659"/>
      <c r="P17" s="659"/>
      <c r="Q17" s="660"/>
      <c r="R17" s="661">
        <v>3443</v>
      </c>
      <c r="S17" s="664"/>
      <c r="T17" s="664"/>
      <c r="U17" s="664"/>
      <c r="V17" s="664"/>
      <c r="W17" s="664"/>
      <c r="X17" s="664"/>
      <c r="Y17" s="665"/>
      <c r="Z17" s="723">
        <v>0.1</v>
      </c>
      <c r="AA17" s="723"/>
      <c r="AB17" s="723"/>
      <c r="AC17" s="723"/>
      <c r="AD17" s="724">
        <v>3443</v>
      </c>
      <c r="AE17" s="724"/>
      <c r="AF17" s="724"/>
      <c r="AG17" s="724"/>
      <c r="AH17" s="724"/>
      <c r="AI17" s="724"/>
      <c r="AJ17" s="724"/>
      <c r="AK17" s="724"/>
      <c r="AL17" s="666">
        <v>0.1</v>
      </c>
      <c r="AM17" s="667"/>
      <c r="AN17" s="667"/>
      <c r="AO17" s="725"/>
      <c r="AP17" s="658" t="s">
        <v>269</v>
      </c>
      <c r="AQ17" s="659"/>
      <c r="AR17" s="659"/>
      <c r="AS17" s="659"/>
      <c r="AT17" s="659"/>
      <c r="AU17" s="659"/>
      <c r="AV17" s="659"/>
      <c r="AW17" s="659"/>
      <c r="AX17" s="659"/>
      <c r="AY17" s="659"/>
      <c r="AZ17" s="659"/>
      <c r="BA17" s="659"/>
      <c r="BB17" s="659"/>
      <c r="BC17" s="659"/>
      <c r="BD17" s="659"/>
      <c r="BE17" s="659"/>
      <c r="BF17" s="660"/>
      <c r="BG17" s="661" t="s">
        <v>128</v>
      </c>
      <c r="BH17" s="664"/>
      <c r="BI17" s="664"/>
      <c r="BJ17" s="664"/>
      <c r="BK17" s="664"/>
      <c r="BL17" s="664"/>
      <c r="BM17" s="664"/>
      <c r="BN17" s="665"/>
      <c r="BO17" s="723" t="s">
        <v>128</v>
      </c>
      <c r="BP17" s="723"/>
      <c r="BQ17" s="723"/>
      <c r="BR17" s="723"/>
      <c r="BS17" s="669" t="s">
        <v>128</v>
      </c>
      <c r="BT17" s="664"/>
      <c r="BU17" s="664"/>
      <c r="BV17" s="664"/>
      <c r="BW17" s="664"/>
      <c r="BX17" s="664"/>
      <c r="BY17" s="664"/>
      <c r="BZ17" s="664"/>
      <c r="CA17" s="664"/>
      <c r="CB17" s="704"/>
      <c r="CD17" s="705" t="s">
        <v>270</v>
      </c>
      <c r="CE17" s="702"/>
      <c r="CF17" s="702"/>
      <c r="CG17" s="702"/>
      <c r="CH17" s="702"/>
      <c r="CI17" s="702"/>
      <c r="CJ17" s="702"/>
      <c r="CK17" s="702"/>
      <c r="CL17" s="702"/>
      <c r="CM17" s="702"/>
      <c r="CN17" s="702"/>
      <c r="CO17" s="702"/>
      <c r="CP17" s="702"/>
      <c r="CQ17" s="703"/>
      <c r="CR17" s="661">
        <v>463370</v>
      </c>
      <c r="CS17" s="664"/>
      <c r="CT17" s="664"/>
      <c r="CU17" s="664"/>
      <c r="CV17" s="664"/>
      <c r="CW17" s="664"/>
      <c r="CX17" s="664"/>
      <c r="CY17" s="665"/>
      <c r="CZ17" s="723">
        <v>9</v>
      </c>
      <c r="DA17" s="723"/>
      <c r="DB17" s="723"/>
      <c r="DC17" s="723"/>
      <c r="DD17" s="669" t="s">
        <v>128</v>
      </c>
      <c r="DE17" s="664"/>
      <c r="DF17" s="664"/>
      <c r="DG17" s="664"/>
      <c r="DH17" s="664"/>
      <c r="DI17" s="664"/>
      <c r="DJ17" s="664"/>
      <c r="DK17" s="664"/>
      <c r="DL17" s="664"/>
      <c r="DM17" s="664"/>
      <c r="DN17" s="664"/>
      <c r="DO17" s="664"/>
      <c r="DP17" s="665"/>
      <c r="DQ17" s="669">
        <v>458358</v>
      </c>
      <c r="DR17" s="664"/>
      <c r="DS17" s="664"/>
      <c r="DT17" s="664"/>
      <c r="DU17" s="664"/>
      <c r="DV17" s="664"/>
      <c r="DW17" s="664"/>
      <c r="DX17" s="664"/>
      <c r="DY17" s="664"/>
      <c r="DZ17" s="664"/>
      <c r="EA17" s="664"/>
      <c r="EB17" s="664"/>
      <c r="EC17" s="704"/>
    </row>
    <row r="18" spans="2:133" ht="11.25" customHeight="1">
      <c r="B18" s="658" t="s">
        <v>271</v>
      </c>
      <c r="C18" s="659"/>
      <c r="D18" s="659"/>
      <c r="E18" s="659"/>
      <c r="F18" s="659"/>
      <c r="G18" s="659"/>
      <c r="H18" s="659"/>
      <c r="I18" s="659"/>
      <c r="J18" s="659"/>
      <c r="K18" s="659"/>
      <c r="L18" s="659"/>
      <c r="M18" s="659"/>
      <c r="N18" s="659"/>
      <c r="O18" s="659"/>
      <c r="P18" s="659"/>
      <c r="Q18" s="660"/>
      <c r="R18" s="661">
        <v>2209138</v>
      </c>
      <c r="S18" s="664"/>
      <c r="T18" s="664"/>
      <c r="U18" s="664"/>
      <c r="V18" s="664"/>
      <c r="W18" s="664"/>
      <c r="X18" s="664"/>
      <c r="Y18" s="665"/>
      <c r="Z18" s="723">
        <v>41.6</v>
      </c>
      <c r="AA18" s="723"/>
      <c r="AB18" s="723"/>
      <c r="AC18" s="723"/>
      <c r="AD18" s="724">
        <v>2002797</v>
      </c>
      <c r="AE18" s="724"/>
      <c r="AF18" s="724"/>
      <c r="AG18" s="724"/>
      <c r="AH18" s="724"/>
      <c r="AI18" s="724"/>
      <c r="AJ18" s="724"/>
      <c r="AK18" s="724"/>
      <c r="AL18" s="666">
        <v>66.2</v>
      </c>
      <c r="AM18" s="667"/>
      <c r="AN18" s="667"/>
      <c r="AO18" s="725"/>
      <c r="AP18" s="658" t="s">
        <v>272</v>
      </c>
      <c r="AQ18" s="659"/>
      <c r="AR18" s="659"/>
      <c r="AS18" s="659"/>
      <c r="AT18" s="659"/>
      <c r="AU18" s="659"/>
      <c r="AV18" s="659"/>
      <c r="AW18" s="659"/>
      <c r="AX18" s="659"/>
      <c r="AY18" s="659"/>
      <c r="AZ18" s="659"/>
      <c r="BA18" s="659"/>
      <c r="BB18" s="659"/>
      <c r="BC18" s="659"/>
      <c r="BD18" s="659"/>
      <c r="BE18" s="659"/>
      <c r="BF18" s="660"/>
      <c r="BG18" s="661" t="s">
        <v>247</v>
      </c>
      <c r="BH18" s="664"/>
      <c r="BI18" s="664"/>
      <c r="BJ18" s="664"/>
      <c r="BK18" s="664"/>
      <c r="BL18" s="664"/>
      <c r="BM18" s="664"/>
      <c r="BN18" s="665"/>
      <c r="BO18" s="723" t="s">
        <v>128</v>
      </c>
      <c r="BP18" s="723"/>
      <c r="BQ18" s="723"/>
      <c r="BR18" s="723"/>
      <c r="BS18" s="669" t="s">
        <v>247</v>
      </c>
      <c r="BT18" s="664"/>
      <c r="BU18" s="664"/>
      <c r="BV18" s="664"/>
      <c r="BW18" s="664"/>
      <c r="BX18" s="664"/>
      <c r="BY18" s="664"/>
      <c r="BZ18" s="664"/>
      <c r="CA18" s="664"/>
      <c r="CB18" s="704"/>
      <c r="CD18" s="705" t="s">
        <v>273</v>
      </c>
      <c r="CE18" s="702"/>
      <c r="CF18" s="702"/>
      <c r="CG18" s="702"/>
      <c r="CH18" s="702"/>
      <c r="CI18" s="702"/>
      <c r="CJ18" s="702"/>
      <c r="CK18" s="702"/>
      <c r="CL18" s="702"/>
      <c r="CM18" s="702"/>
      <c r="CN18" s="702"/>
      <c r="CO18" s="702"/>
      <c r="CP18" s="702"/>
      <c r="CQ18" s="703"/>
      <c r="CR18" s="661" t="s">
        <v>128</v>
      </c>
      <c r="CS18" s="664"/>
      <c r="CT18" s="664"/>
      <c r="CU18" s="664"/>
      <c r="CV18" s="664"/>
      <c r="CW18" s="664"/>
      <c r="CX18" s="664"/>
      <c r="CY18" s="665"/>
      <c r="CZ18" s="723" t="s">
        <v>128</v>
      </c>
      <c r="DA18" s="723"/>
      <c r="DB18" s="723"/>
      <c r="DC18" s="723"/>
      <c r="DD18" s="669" t="s">
        <v>128</v>
      </c>
      <c r="DE18" s="664"/>
      <c r="DF18" s="664"/>
      <c r="DG18" s="664"/>
      <c r="DH18" s="664"/>
      <c r="DI18" s="664"/>
      <c r="DJ18" s="664"/>
      <c r="DK18" s="664"/>
      <c r="DL18" s="664"/>
      <c r="DM18" s="664"/>
      <c r="DN18" s="664"/>
      <c r="DO18" s="664"/>
      <c r="DP18" s="665"/>
      <c r="DQ18" s="669" t="s">
        <v>247</v>
      </c>
      <c r="DR18" s="664"/>
      <c r="DS18" s="664"/>
      <c r="DT18" s="664"/>
      <c r="DU18" s="664"/>
      <c r="DV18" s="664"/>
      <c r="DW18" s="664"/>
      <c r="DX18" s="664"/>
      <c r="DY18" s="664"/>
      <c r="DZ18" s="664"/>
      <c r="EA18" s="664"/>
      <c r="EB18" s="664"/>
      <c r="EC18" s="704"/>
    </row>
    <row r="19" spans="2:133" ht="11.25" customHeight="1">
      <c r="B19" s="658" t="s">
        <v>274</v>
      </c>
      <c r="C19" s="659"/>
      <c r="D19" s="659"/>
      <c r="E19" s="659"/>
      <c r="F19" s="659"/>
      <c r="G19" s="659"/>
      <c r="H19" s="659"/>
      <c r="I19" s="659"/>
      <c r="J19" s="659"/>
      <c r="K19" s="659"/>
      <c r="L19" s="659"/>
      <c r="M19" s="659"/>
      <c r="N19" s="659"/>
      <c r="O19" s="659"/>
      <c r="P19" s="659"/>
      <c r="Q19" s="660"/>
      <c r="R19" s="661">
        <v>2002797</v>
      </c>
      <c r="S19" s="664"/>
      <c r="T19" s="664"/>
      <c r="U19" s="664"/>
      <c r="V19" s="664"/>
      <c r="W19" s="664"/>
      <c r="X19" s="664"/>
      <c r="Y19" s="665"/>
      <c r="Z19" s="723">
        <v>37.700000000000003</v>
      </c>
      <c r="AA19" s="723"/>
      <c r="AB19" s="723"/>
      <c r="AC19" s="723"/>
      <c r="AD19" s="724">
        <v>2002797</v>
      </c>
      <c r="AE19" s="724"/>
      <c r="AF19" s="724"/>
      <c r="AG19" s="724"/>
      <c r="AH19" s="724"/>
      <c r="AI19" s="724"/>
      <c r="AJ19" s="724"/>
      <c r="AK19" s="724"/>
      <c r="AL19" s="666">
        <v>66.2</v>
      </c>
      <c r="AM19" s="667"/>
      <c r="AN19" s="667"/>
      <c r="AO19" s="725"/>
      <c r="AP19" s="658" t="s">
        <v>275</v>
      </c>
      <c r="AQ19" s="659"/>
      <c r="AR19" s="659"/>
      <c r="AS19" s="659"/>
      <c r="AT19" s="659"/>
      <c r="AU19" s="659"/>
      <c r="AV19" s="659"/>
      <c r="AW19" s="659"/>
      <c r="AX19" s="659"/>
      <c r="AY19" s="659"/>
      <c r="AZ19" s="659"/>
      <c r="BA19" s="659"/>
      <c r="BB19" s="659"/>
      <c r="BC19" s="659"/>
      <c r="BD19" s="659"/>
      <c r="BE19" s="659"/>
      <c r="BF19" s="660"/>
      <c r="BG19" s="661">
        <v>18080</v>
      </c>
      <c r="BH19" s="664"/>
      <c r="BI19" s="664"/>
      <c r="BJ19" s="664"/>
      <c r="BK19" s="664"/>
      <c r="BL19" s="664"/>
      <c r="BM19" s="664"/>
      <c r="BN19" s="665"/>
      <c r="BO19" s="723">
        <v>2.2999999999999998</v>
      </c>
      <c r="BP19" s="723"/>
      <c r="BQ19" s="723"/>
      <c r="BR19" s="723"/>
      <c r="BS19" s="669" t="s">
        <v>174</v>
      </c>
      <c r="BT19" s="664"/>
      <c r="BU19" s="664"/>
      <c r="BV19" s="664"/>
      <c r="BW19" s="664"/>
      <c r="BX19" s="664"/>
      <c r="BY19" s="664"/>
      <c r="BZ19" s="664"/>
      <c r="CA19" s="664"/>
      <c r="CB19" s="704"/>
      <c r="CD19" s="705" t="s">
        <v>276</v>
      </c>
      <c r="CE19" s="702"/>
      <c r="CF19" s="702"/>
      <c r="CG19" s="702"/>
      <c r="CH19" s="702"/>
      <c r="CI19" s="702"/>
      <c r="CJ19" s="702"/>
      <c r="CK19" s="702"/>
      <c r="CL19" s="702"/>
      <c r="CM19" s="702"/>
      <c r="CN19" s="702"/>
      <c r="CO19" s="702"/>
      <c r="CP19" s="702"/>
      <c r="CQ19" s="703"/>
      <c r="CR19" s="661" t="s">
        <v>128</v>
      </c>
      <c r="CS19" s="664"/>
      <c r="CT19" s="664"/>
      <c r="CU19" s="664"/>
      <c r="CV19" s="664"/>
      <c r="CW19" s="664"/>
      <c r="CX19" s="664"/>
      <c r="CY19" s="665"/>
      <c r="CZ19" s="723" t="s">
        <v>174</v>
      </c>
      <c r="DA19" s="723"/>
      <c r="DB19" s="723"/>
      <c r="DC19" s="723"/>
      <c r="DD19" s="669" t="s">
        <v>128</v>
      </c>
      <c r="DE19" s="664"/>
      <c r="DF19" s="664"/>
      <c r="DG19" s="664"/>
      <c r="DH19" s="664"/>
      <c r="DI19" s="664"/>
      <c r="DJ19" s="664"/>
      <c r="DK19" s="664"/>
      <c r="DL19" s="664"/>
      <c r="DM19" s="664"/>
      <c r="DN19" s="664"/>
      <c r="DO19" s="664"/>
      <c r="DP19" s="665"/>
      <c r="DQ19" s="669" t="s">
        <v>174</v>
      </c>
      <c r="DR19" s="664"/>
      <c r="DS19" s="664"/>
      <c r="DT19" s="664"/>
      <c r="DU19" s="664"/>
      <c r="DV19" s="664"/>
      <c r="DW19" s="664"/>
      <c r="DX19" s="664"/>
      <c r="DY19" s="664"/>
      <c r="DZ19" s="664"/>
      <c r="EA19" s="664"/>
      <c r="EB19" s="664"/>
      <c r="EC19" s="704"/>
    </row>
    <row r="20" spans="2:133" ht="11.25" customHeight="1">
      <c r="B20" s="658" t="s">
        <v>277</v>
      </c>
      <c r="C20" s="659"/>
      <c r="D20" s="659"/>
      <c r="E20" s="659"/>
      <c r="F20" s="659"/>
      <c r="G20" s="659"/>
      <c r="H20" s="659"/>
      <c r="I20" s="659"/>
      <c r="J20" s="659"/>
      <c r="K20" s="659"/>
      <c r="L20" s="659"/>
      <c r="M20" s="659"/>
      <c r="N20" s="659"/>
      <c r="O20" s="659"/>
      <c r="P20" s="659"/>
      <c r="Q20" s="660"/>
      <c r="R20" s="661">
        <v>206341</v>
      </c>
      <c r="S20" s="664"/>
      <c r="T20" s="664"/>
      <c r="U20" s="664"/>
      <c r="V20" s="664"/>
      <c r="W20" s="664"/>
      <c r="X20" s="664"/>
      <c r="Y20" s="665"/>
      <c r="Z20" s="723">
        <v>3.9</v>
      </c>
      <c r="AA20" s="723"/>
      <c r="AB20" s="723"/>
      <c r="AC20" s="723"/>
      <c r="AD20" s="724" t="s">
        <v>128</v>
      </c>
      <c r="AE20" s="724"/>
      <c r="AF20" s="724"/>
      <c r="AG20" s="724"/>
      <c r="AH20" s="724"/>
      <c r="AI20" s="724"/>
      <c r="AJ20" s="724"/>
      <c r="AK20" s="724"/>
      <c r="AL20" s="666" t="s">
        <v>128</v>
      </c>
      <c r="AM20" s="667"/>
      <c r="AN20" s="667"/>
      <c r="AO20" s="725"/>
      <c r="AP20" s="658" t="s">
        <v>278</v>
      </c>
      <c r="AQ20" s="659"/>
      <c r="AR20" s="659"/>
      <c r="AS20" s="659"/>
      <c r="AT20" s="659"/>
      <c r="AU20" s="659"/>
      <c r="AV20" s="659"/>
      <c r="AW20" s="659"/>
      <c r="AX20" s="659"/>
      <c r="AY20" s="659"/>
      <c r="AZ20" s="659"/>
      <c r="BA20" s="659"/>
      <c r="BB20" s="659"/>
      <c r="BC20" s="659"/>
      <c r="BD20" s="659"/>
      <c r="BE20" s="659"/>
      <c r="BF20" s="660"/>
      <c r="BG20" s="661">
        <v>18080</v>
      </c>
      <c r="BH20" s="664"/>
      <c r="BI20" s="664"/>
      <c r="BJ20" s="664"/>
      <c r="BK20" s="664"/>
      <c r="BL20" s="664"/>
      <c r="BM20" s="664"/>
      <c r="BN20" s="665"/>
      <c r="BO20" s="723">
        <v>2.2999999999999998</v>
      </c>
      <c r="BP20" s="723"/>
      <c r="BQ20" s="723"/>
      <c r="BR20" s="723"/>
      <c r="BS20" s="669" t="s">
        <v>128</v>
      </c>
      <c r="BT20" s="664"/>
      <c r="BU20" s="664"/>
      <c r="BV20" s="664"/>
      <c r="BW20" s="664"/>
      <c r="BX20" s="664"/>
      <c r="BY20" s="664"/>
      <c r="BZ20" s="664"/>
      <c r="CA20" s="664"/>
      <c r="CB20" s="704"/>
      <c r="CD20" s="705" t="s">
        <v>279</v>
      </c>
      <c r="CE20" s="702"/>
      <c r="CF20" s="702"/>
      <c r="CG20" s="702"/>
      <c r="CH20" s="702"/>
      <c r="CI20" s="702"/>
      <c r="CJ20" s="702"/>
      <c r="CK20" s="702"/>
      <c r="CL20" s="702"/>
      <c r="CM20" s="702"/>
      <c r="CN20" s="702"/>
      <c r="CO20" s="702"/>
      <c r="CP20" s="702"/>
      <c r="CQ20" s="703"/>
      <c r="CR20" s="661">
        <v>5143186</v>
      </c>
      <c r="CS20" s="664"/>
      <c r="CT20" s="664"/>
      <c r="CU20" s="664"/>
      <c r="CV20" s="664"/>
      <c r="CW20" s="664"/>
      <c r="CX20" s="664"/>
      <c r="CY20" s="665"/>
      <c r="CZ20" s="723">
        <v>100</v>
      </c>
      <c r="DA20" s="723"/>
      <c r="DB20" s="723"/>
      <c r="DC20" s="723"/>
      <c r="DD20" s="669">
        <v>779503</v>
      </c>
      <c r="DE20" s="664"/>
      <c r="DF20" s="664"/>
      <c r="DG20" s="664"/>
      <c r="DH20" s="664"/>
      <c r="DI20" s="664"/>
      <c r="DJ20" s="664"/>
      <c r="DK20" s="664"/>
      <c r="DL20" s="664"/>
      <c r="DM20" s="664"/>
      <c r="DN20" s="664"/>
      <c r="DO20" s="664"/>
      <c r="DP20" s="665"/>
      <c r="DQ20" s="669">
        <v>3650882</v>
      </c>
      <c r="DR20" s="664"/>
      <c r="DS20" s="664"/>
      <c r="DT20" s="664"/>
      <c r="DU20" s="664"/>
      <c r="DV20" s="664"/>
      <c r="DW20" s="664"/>
      <c r="DX20" s="664"/>
      <c r="DY20" s="664"/>
      <c r="DZ20" s="664"/>
      <c r="EA20" s="664"/>
      <c r="EB20" s="664"/>
      <c r="EC20" s="704"/>
    </row>
    <row r="21" spans="2:133" ht="11.25" customHeight="1">
      <c r="B21" s="658" t="s">
        <v>280</v>
      </c>
      <c r="C21" s="659"/>
      <c r="D21" s="659"/>
      <c r="E21" s="659"/>
      <c r="F21" s="659"/>
      <c r="G21" s="659"/>
      <c r="H21" s="659"/>
      <c r="I21" s="659"/>
      <c r="J21" s="659"/>
      <c r="K21" s="659"/>
      <c r="L21" s="659"/>
      <c r="M21" s="659"/>
      <c r="N21" s="659"/>
      <c r="O21" s="659"/>
      <c r="P21" s="659"/>
      <c r="Q21" s="660"/>
      <c r="R21" s="661" t="s">
        <v>128</v>
      </c>
      <c r="S21" s="664"/>
      <c r="T21" s="664"/>
      <c r="U21" s="664"/>
      <c r="V21" s="664"/>
      <c r="W21" s="664"/>
      <c r="X21" s="664"/>
      <c r="Y21" s="665"/>
      <c r="Z21" s="723" t="s">
        <v>128</v>
      </c>
      <c r="AA21" s="723"/>
      <c r="AB21" s="723"/>
      <c r="AC21" s="723"/>
      <c r="AD21" s="724" t="s">
        <v>128</v>
      </c>
      <c r="AE21" s="724"/>
      <c r="AF21" s="724"/>
      <c r="AG21" s="724"/>
      <c r="AH21" s="724"/>
      <c r="AI21" s="724"/>
      <c r="AJ21" s="724"/>
      <c r="AK21" s="724"/>
      <c r="AL21" s="666" t="s">
        <v>174</v>
      </c>
      <c r="AM21" s="667"/>
      <c r="AN21" s="667"/>
      <c r="AO21" s="725"/>
      <c r="AP21" s="769" t="s">
        <v>281</v>
      </c>
      <c r="AQ21" s="776"/>
      <c r="AR21" s="776"/>
      <c r="AS21" s="776"/>
      <c r="AT21" s="776"/>
      <c r="AU21" s="776"/>
      <c r="AV21" s="776"/>
      <c r="AW21" s="776"/>
      <c r="AX21" s="776"/>
      <c r="AY21" s="776"/>
      <c r="AZ21" s="776"/>
      <c r="BA21" s="776"/>
      <c r="BB21" s="776"/>
      <c r="BC21" s="776"/>
      <c r="BD21" s="776"/>
      <c r="BE21" s="776"/>
      <c r="BF21" s="771"/>
      <c r="BG21" s="661">
        <v>395</v>
      </c>
      <c r="BH21" s="664"/>
      <c r="BI21" s="664"/>
      <c r="BJ21" s="664"/>
      <c r="BK21" s="664"/>
      <c r="BL21" s="664"/>
      <c r="BM21" s="664"/>
      <c r="BN21" s="665"/>
      <c r="BO21" s="723">
        <v>0</v>
      </c>
      <c r="BP21" s="723"/>
      <c r="BQ21" s="723"/>
      <c r="BR21" s="723"/>
      <c r="BS21" s="669" t="s">
        <v>247</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282</v>
      </c>
      <c r="C22" s="659"/>
      <c r="D22" s="659"/>
      <c r="E22" s="659"/>
      <c r="F22" s="659"/>
      <c r="G22" s="659"/>
      <c r="H22" s="659"/>
      <c r="I22" s="659"/>
      <c r="J22" s="659"/>
      <c r="K22" s="659"/>
      <c r="L22" s="659"/>
      <c r="M22" s="659"/>
      <c r="N22" s="659"/>
      <c r="O22" s="659"/>
      <c r="P22" s="659"/>
      <c r="Q22" s="660"/>
      <c r="R22" s="661">
        <v>3241372</v>
      </c>
      <c r="S22" s="664"/>
      <c r="T22" s="664"/>
      <c r="U22" s="664"/>
      <c r="V22" s="664"/>
      <c r="W22" s="664"/>
      <c r="X22" s="664"/>
      <c r="Y22" s="665"/>
      <c r="Z22" s="723">
        <v>61.1</v>
      </c>
      <c r="AA22" s="723"/>
      <c r="AB22" s="723"/>
      <c r="AC22" s="723"/>
      <c r="AD22" s="724">
        <v>3017346</v>
      </c>
      <c r="AE22" s="724"/>
      <c r="AF22" s="724"/>
      <c r="AG22" s="724"/>
      <c r="AH22" s="724"/>
      <c r="AI22" s="724"/>
      <c r="AJ22" s="724"/>
      <c r="AK22" s="724"/>
      <c r="AL22" s="666">
        <v>99.8</v>
      </c>
      <c r="AM22" s="667"/>
      <c r="AN22" s="667"/>
      <c r="AO22" s="725"/>
      <c r="AP22" s="769" t="s">
        <v>283</v>
      </c>
      <c r="AQ22" s="776"/>
      <c r="AR22" s="776"/>
      <c r="AS22" s="776"/>
      <c r="AT22" s="776"/>
      <c r="AU22" s="776"/>
      <c r="AV22" s="776"/>
      <c r="AW22" s="776"/>
      <c r="AX22" s="776"/>
      <c r="AY22" s="776"/>
      <c r="AZ22" s="776"/>
      <c r="BA22" s="776"/>
      <c r="BB22" s="776"/>
      <c r="BC22" s="776"/>
      <c r="BD22" s="776"/>
      <c r="BE22" s="776"/>
      <c r="BF22" s="771"/>
      <c r="BG22" s="661" t="s">
        <v>128</v>
      </c>
      <c r="BH22" s="664"/>
      <c r="BI22" s="664"/>
      <c r="BJ22" s="664"/>
      <c r="BK22" s="664"/>
      <c r="BL22" s="664"/>
      <c r="BM22" s="664"/>
      <c r="BN22" s="665"/>
      <c r="BO22" s="723" t="s">
        <v>247</v>
      </c>
      <c r="BP22" s="723"/>
      <c r="BQ22" s="723"/>
      <c r="BR22" s="723"/>
      <c r="BS22" s="669" t="s">
        <v>174</v>
      </c>
      <c r="BT22" s="664"/>
      <c r="BU22" s="664"/>
      <c r="BV22" s="664"/>
      <c r="BW22" s="664"/>
      <c r="BX22" s="664"/>
      <c r="BY22" s="664"/>
      <c r="BZ22" s="664"/>
      <c r="CA22" s="664"/>
      <c r="CB22" s="704"/>
      <c r="CD22" s="778" t="s">
        <v>284</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285</v>
      </c>
      <c r="C23" s="659"/>
      <c r="D23" s="659"/>
      <c r="E23" s="659"/>
      <c r="F23" s="659"/>
      <c r="G23" s="659"/>
      <c r="H23" s="659"/>
      <c r="I23" s="659"/>
      <c r="J23" s="659"/>
      <c r="K23" s="659"/>
      <c r="L23" s="659"/>
      <c r="M23" s="659"/>
      <c r="N23" s="659"/>
      <c r="O23" s="659"/>
      <c r="P23" s="659"/>
      <c r="Q23" s="660"/>
      <c r="R23" s="661">
        <v>1156</v>
      </c>
      <c r="S23" s="664"/>
      <c r="T23" s="664"/>
      <c r="U23" s="664"/>
      <c r="V23" s="664"/>
      <c r="W23" s="664"/>
      <c r="X23" s="664"/>
      <c r="Y23" s="665"/>
      <c r="Z23" s="723">
        <v>0</v>
      </c>
      <c r="AA23" s="723"/>
      <c r="AB23" s="723"/>
      <c r="AC23" s="723"/>
      <c r="AD23" s="724">
        <v>1156</v>
      </c>
      <c r="AE23" s="724"/>
      <c r="AF23" s="724"/>
      <c r="AG23" s="724"/>
      <c r="AH23" s="724"/>
      <c r="AI23" s="724"/>
      <c r="AJ23" s="724"/>
      <c r="AK23" s="724"/>
      <c r="AL23" s="666">
        <v>0</v>
      </c>
      <c r="AM23" s="667"/>
      <c r="AN23" s="667"/>
      <c r="AO23" s="725"/>
      <c r="AP23" s="769" t="s">
        <v>286</v>
      </c>
      <c r="AQ23" s="776"/>
      <c r="AR23" s="776"/>
      <c r="AS23" s="776"/>
      <c r="AT23" s="776"/>
      <c r="AU23" s="776"/>
      <c r="AV23" s="776"/>
      <c r="AW23" s="776"/>
      <c r="AX23" s="776"/>
      <c r="AY23" s="776"/>
      <c r="AZ23" s="776"/>
      <c r="BA23" s="776"/>
      <c r="BB23" s="776"/>
      <c r="BC23" s="776"/>
      <c r="BD23" s="776"/>
      <c r="BE23" s="776"/>
      <c r="BF23" s="771"/>
      <c r="BG23" s="661">
        <v>17685</v>
      </c>
      <c r="BH23" s="664"/>
      <c r="BI23" s="664"/>
      <c r="BJ23" s="664"/>
      <c r="BK23" s="664"/>
      <c r="BL23" s="664"/>
      <c r="BM23" s="664"/>
      <c r="BN23" s="665"/>
      <c r="BO23" s="723">
        <v>2.2000000000000002</v>
      </c>
      <c r="BP23" s="723"/>
      <c r="BQ23" s="723"/>
      <c r="BR23" s="723"/>
      <c r="BS23" s="669" t="s">
        <v>128</v>
      </c>
      <c r="BT23" s="664"/>
      <c r="BU23" s="664"/>
      <c r="BV23" s="664"/>
      <c r="BW23" s="664"/>
      <c r="BX23" s="664"/>
      <c r="BY23" s="664"/>
      <c r="BZ23" s="664"/>
      <c r="CA23" s="664"/>
      <c r="CB23" s="704"/>
      <c r="CD23" s="778" t="s">
        <v>225</v>
      </c>
      <c r="CE23" s="779"/>
      <c r="CF23" s="779"/>
      <c r="CG23" s="779"/>
      <c r="CH23" s="779"/>
      <c r="CI23" s="779"/>
      <c r="CJ23" s="779"/>
      <c r="CK23" s="779"/>
      <c r="CL23" s="779"/>
      <c r="CM23" s="779"/>
      <c r="CN23" s="779"/>
      <c r="CO23" s="779"/>
      <c r="CP23" s="779"/>
      <c r="CQ23" s="780"/>
      <c r="CR23" s="778" t="s">
        <v>287</v>
      </c>
      <c r="CS23" s="779"/>
      <c r="CT23" s="779"/>
      <c r="CU23" s="779"/>
      <c r="CV23" s="779"/>
      <c r="CW23" s="779"/>
      <c r="CX23" s="779"/>
      <c r="CY23" s="780"/>
      <c r="CZ23" s="778" t="s">
        <v>288</v>
      </c>
      <c r="DA23" s="779"/>
      <c r="DB23" s="779"/>
      <c r="DC23" s="780"/>
      <c r="DD23" s="778" t="s">
        <v>289</v>
      </c>
      <c r="DE23" s="779"/>
      <c r="DF23" s="779"/>
      <c r="DG23" s="779"/>
      <c r="DH23" s="779"/>
      <c r="DI23" s="779"/>
      <c r="DJ23" s="779"/>
      <c r="DK23" s="780"/>
      <c r="DL23" s="787" t="s">
        <v>290</v>
      </c>
      <c r="DM23" s="788"/>
      <c r="DN23" s="788"/>
      <c r="DO23" s="788"/>
      <c r="DP23" s="788"/>
      <c r="DQ23" s="788"/>
      <c r="DR23" s="788"/>
      <c r="DS23" s="788"/>
      <c r="DT23" s="788"/>
      <c r="DU23" s="788"/>
      <c r="DV23" s="789"/>
      <c r="DW23" s="778" t="s">
        <v>291</v>
      </c>
      <c r="DX23" s="779"/>
      <c r="DY23" s="779"/>
      <c r="DZ23" s="779"/>
      <c r="EA23" s="779"/>
      <c r="EB23" s="779"/>
      <c r="EC23" s="780"/>
    </row>
    <row r="24" spans="2:133" ht="11.25" customHeight="1">
      <c r="B24" s="658" t="s">
        <v>292</v>
      </c>
      <c r="C24" s="659"/>
      <c r="D24" s="659"/>
      <c r="E24" s="659"/>
      <c r="F24" s="659"/>
      <c r="G24" s="659"/>
      <c r="H24" s="659"/>
      <c r="I24" s="659"/>
      <c r="J24" s="659"/>
      <c r="K24" s="659"/>
      <c r="L24" s="659"/>
      <c r="M24" s="659"/>
      <c r="N24" s="659"/>
      <c r="O24" s="659"/>
      <c r="P24" s="659"/>
      <c r="Q24" s="660"/>
      <c r="R24" s="661">
        <v>2083</v>
      </c>
      <c r="S24" s="664"/>
      <c r="T24" s="664"/>
      <c r="U24" s="664"/>
      <c r="V24" s="664"/>
      <c r="W24" s="664"/>
      <c r="X24" s="664"/>
      <c r="Y24" s="665"/>
      <c r="Z24" s="723">
        <v>0</v>
      </c>
      <c r="AA24" s="723"/>
      <c r="AB24" s="723"/>
      <c r="AC24" s="723"/>
      <c r="AD24" s="724" t="s">
        <v>128</v>
      </c>
      <c r="AE24" s="724"/>
      <c r="AF24" s="724"/>
      <c r="AG24" s="724"/>
      <c r="AH24" s="724"/>
      <c r="AI24" s="724"/>
      <c r="AJ24" s="724"/>
      <c r="AK24" s="724"/>
      <c r="AL24" s="666" t="s">
        <v>174</v>
      </c>
      <c r="AM24" s="667"/>
      <c r="AN24" s="667"/>
      <c r="AO24" s="725"/>
      <c r="AP24" s="769" t="s">
        <v>293</v>
      </c>
      <c r="AQ24" s="776"/>
      <c r="AR24" s="776"/>
      <c r="AS24" s="776"/>
      <c r="AT24" s="776"/>
      <c r="AU24" s="776"/>
      <c r="AV24" s="776"/>
      <c r="AW24" s="776"/>
      <c r="AX24" s="776"/>
      <c r="AY24" s="776"/>
      <c r="AZ24" s="776"/>
      <c r="BA24" s="776"/>
      <c r="BB24" s="776"/>
      <c r="BC24" s="776"/>
      <c r="BD24" s="776"/>
      <c r="BE24" s="776"/>
      <c r="BF24" s="771"/>
      <c r="BG24" s="661" t="s">
        <v>128</v>
      </c>
      <c r="BH24" s="664"/>
      <c r="BI24" s="664"/>
      <c r="BJ24" s="664"/>
      <c r="BK24" s="664"/>
      <c r="BL24" s="664"/>
      <c r="BM24" s="664"/>
      <c r="BN24" s="665"/>
      <c r="BO24" s="723" t="s">
        <v>128</v>
      </c>
      <c r="BP24" s="723"/>
      <c r="BQ24" s="723"/>
      <c r="BR24" s="723"/>
      <c r="BS24" s="669" t="s">
        <v>128</v>
      </c>
      <c r="BT24" s="664"/>
      <c r="BU24" s="664"/>
      <c r="BV24" s="664"/>
      <c r="BW24" s="664"/>
      <c r="BX24" s="664"/>
      <c r="BY24" s="664"/>
      <c r="BZ24" s="664"/>
      <c r="CA24" s="664"/>
      <c r="CB24" s="704"/>
      <c r="CD24" s="732" t="s">
        <v>294</v>
      </c>
      <c r="CE24" s="733"/>
      <c r="CF24" s="733"/>
      <c r="CG24" s="733"/>
      <c r="CH24" s="733"/>
      <c r="CI24" s="733"/>
      <c r="CJ24" s="733"/>
      <c r="CK24" s="733"/>
      <c r="CL24" s="733"/>
      <c r="CM24" s="733"/>
      <c r="CN24" s="733"/>
      <c r="CO24" s="733"/>
      <c r="CP24" s="733"/>
      <c r="CQ24" s="734"/>
      <c r="CR24" s="726">
        <v>1775213</v>
      </c>
      <c r="CS24" s="727"/>
      <c r="CT24" s="727"/>
      <c r="CU24" s="727"/>
      <c r="CV24" s="727"/>
      <c r="CW24" s="727"/>
      <c r="CX24" s="727"/>
      <c r="CY24" s="773"/>
      <c r="CZ24" s="774">
        <v>34.5</v>
      </c>
      <c r="DA24" s="743"/>
      <c r="DB24" s="743"/>
      <c r="DC24" s="777"/>
      <c r="DD24" s="772">
        <v>1382233</v>
      </c>
      <c r="DE24" s="727"/>
      <c r="DF24" s="727"/>
      <c r="DG24" s="727"/>
      <c r="DH24" s="727"/>
      <c r="DI24" s="727"/>
      <c r="DJ24" s="727"/>
      <c r="DK24" s="773"/>
      <c r="DL24" s="772">
        <v>1378321</v>
      </c>
      <c r="DM24" s="727"/>
      <c r="DN24" s="727"/>
      <c r="DO24" s="727"/>
      <c r="DP24" s="727"/>
      <c r="DQ24" s="727"/>
      <c r="DR24" s="727"/>
      <c r="DS24" s="727"/>
      <c r="DT24" s="727"/>
      <c r="DU24" s="727"/>
      <c r="DV24" s="773"/>
      <c r="DW24" s="774">
        <v>43.7</v>
      </c>
      <c r="DX24" s="743"/>
      <c r="DY24" s="743"/>
      <c r="DZ24" s="743"/>
      <c r="EA24" s="743"/>
      <c r="EB24" s="743"/>
      <c r="EC24" s="775"/>
    </row>
    <row r="25" spans="2:133" ht="11.25" customHeight="1">
      <c r="B25" s="658" t="s">
        <v>295</v>
      </c>
      <c r="C25" s="659"/>
      <c r="D25" s="659"/>
      <c r="E25" s="659"/>
      <c r="F25" s="659"/>
      <c r="G25" s="659"/>
      <c r="H25" s="659"/>
      <c r="I25" s="659"/>
      <c r="J25" s="659"/>
      <c r="K25" s="659"/>
      <c r="L25" s="659"/>
      <c r="M25" s="659"/>
      <c r="N25" s="659"/>
      <c r="O25" s="659"/>
      <c r="P25" s="659"/>
      <c r="Q25" s="660"/>
      <c r="R25" s="661">
        <v>70648</v>
      </c>
      <c r="S25" s="664"/>
      <c r="T25" s="664"/>
      <c r="U25" s="664"/>
      <c r="V25" s="664"/>
      <c r="W25" s="664"/>
      <c r="X25" s="664"/>
      <c r="Y25" s="665"/>
      <c r="Z25" s="723">
        <v>1.3</v>
      </c>
      <c r="AA25" s="723"/>
      <c r="AB25" s="723"/>
      <c r="AC25" s="723"/>
      <c r="AD25" s="724">
        <v>3153</v>
      </c>
      <c r="AE25" s="724"/>
      <c r="AF25" s="724"/>
      <c r="AG25" s="724"/>
      <c r="AH25" s="724"/>
      <c r="AI25" s="724"/>
      <c r="AJ25" s="724"/>
      <c r="AK25" s="724"/>
      <c r="AL25" s="666">
        <v>0.1</v>
      </c>
      <c r="AM25" s="667"/>
      <c r="AN25" s="667"/>
      <c r="AO25" s="725"/>
      <c r="AP25" s="769" t="s">
        <v>296</v>
      </c>
      <c r="AQ25" s="776"/>
      <c r="AR25" s="776"/>
      <c r="AS25" s="776"/>
      <c r="AT25" s="776"/>
      <c r="AU25" s="776"/>
      <c r="AV25" s="776"/>
      <c r="AW25" s="776"/>
      <c r="AX25" s="776"/>
      <c r="AY25" s="776"/>
      <c r="AZ25" s="776"/>
      <c r="BA25" s="776"/>
      <c r="BB25" s="776"/>
      <c r="BC25" s="776"/>
      <c r="BD25" s="776"/>
      <c r="BE25" s="776"/>
      <c r="BF25" s="771"/>
      <c r="BG25" s="661" t="s">
        <v>128</v>
      </c>
      <c r="BH25" s="664"/>
      <c r="BI25" s="664"/>
      <c r="BJ25" s="664"/>
      <c r="BK25" s="664"/>
      <c r="BL25" s="664"/>
      <c r="BM25" s="664"/>
      <c r="BN25" s="665"/>
      <c r="BO25" s="723" t="s">
        <v>174</v>
      </c>
      <c r="BP25" s="723"/>
      <c r="BQ25" s="723"/>
      <c r="BR25" s="723"/>
      <c r="BS25" s="669" t="s">
        <v>128</v>
      </c>
      <c r="BT25" s="664"/>
      <c r="BU25" s="664"/>
      <c r="BV25" s="664"/>
      <c r="BW25" s="664"/>
      <c r="BX25" s="664"/>
      <c r="BY25" s="664"/>
      <c r="BZ25" s="664"/>
      <c r="CA25" s="664"/>
      <c r="CB25" s="704"/>
      <c r="CD25" s="705" t="s">
        <v>297</v>
      </c>
      <c r="CE25" s="702"/>
      <c r="CF25" s="702"/>
      <c r="CG25" s="702"/>
      <c r="CH25" s="702"/>
      <c r="CI25" s="702"/>
      <c r="CJ25" s="702"/>
      <c r="CK25" s="702"/>
      <c r="CL25" s="702"/>
      <c r="CM25" s="702"/>
      <c r="CN25" s="702"/>
      <c r="CO25" s="702"/>
      <c r="CP25" s="702"/>
      <c r="CQ25" s="703"/>
      <c r="CR25" s="661">
        <v>851427</v>
      </c>
      <c r="CS25" s="662"/>
      <c r="CT25" s="662"/>
      <c r="CU25" s="662"/>
      <c r="CV25" s="662"/>
      <c r="CW25" s="662"/>
      <c r="CX25" s="662"/>
      <c r="CY25" s="663"/>
      <c r="CZ25" s="666">
        <v>16.600000000000001</v>
      </c>
      <c r="DA25" s="695"/>
      <c r="DB25" s="695"/>
      <c r="DC25" s="696"/>
      <c r="DD25" s="669">
        <v>809941</v>
      </c>
      <c r="DE25" s="662"/>
      <c r="DF25" s="662"/>
      <c r="DG25" s="662"/>
      <c r="DH25" s="662"/>
      <c r="DI25" s="662"/>
      <c r="DJ25" s="662"/>
      <c r="DK25" s="663"/>
      <c r="DL25" s="669">
        <v>808512</v>
      </c>
      <c r="DM25" s="662"/>
      <c r="DN25" s="662"/>
      <c r="DO25" s="662"/>
      <c r="DP25" s="662"/>
      <c r="DQ25" s="662"/>
      <c r="DR25" s="662"/>
      <c r="DS25" s="662"/>
      <c r="DT25" s="662"/>
      <c r="DU25" s="662"/>
      <c r="DV25" s="663"/>
      <c r="DW25" s="666">
        <v>25.6</v>
      </c>
      <c r="DX25" s="695"/>
      <c r="DY25" s="695"/>
      <c r="DZ25" s="695"/>
      <c r="EA25" s="695"/>
      <c r="EB25" s="695"/>
      <c r="EC25" s="697"/>
    </row>
    <row r="26" spans="2:133" ht="11.25" customHeight="1">
      <c r="B26" s="658" t="s">
        <v>298</v>
      </c>
      <c r="C26" s="659"/>
      <c r="D26" s="659"/>
      <c r="E26" s="659"/>
      <c r="F26" s="659"/>
      <c r="G26" s="659"/>
      <c r="H26" s="659"/>
      <c r="I26" s="659"/>
      <c r="J26" s="659"/>
      <c r="K26" s="659"/>
      <c r="L26" s="659"/>
      <c r="M26" s="659"/>
      <c r="N26" s="659"/>
      <c r="O26" s="659"/>
      <c r="P26" s="659"/>
      <c r="Q26" s="660"/>
      <c r="R26" s="661">
        <v>5783</v>
      </c>
      <c r="S26" s="664"/>
      <c r="T26" s="664"/>
      <c r="U26" s="664"/>
      <c r="V26" s="664"/>
      <c r="W26" s="664"/>
      <c r="X26" s="664"/>
      <c r="Y26" s="665"/>
      <c r="Z26" s="723">
        <v>0.1</v>
      </c>
      <c r="AA26" s="723"/>
      <c r="AB26" s="723"/>
      <c r="AC26" s="723"/>
      <c r="AD26" s="724" t="s">
        <v>128</v>
      </c>
      <c r="AE26" s="724"/>
      <c r="AF26" s="724"/>
      <c r="AG26" s="724"/>
      <c r="AH26" s="724"/>
      <c r="AI26" s="724"/>
      <c r="AJ26" s="724"/>
      <c r="AK26" s="724"/>
      <c r="AL26" s="666" t="s">
        <v>174</v>
      </c>
      <c r="AM26" s="667"/>
      <c r="AN26" s="667"/>
      <c r="AO26" s="725"/>
      <c r="AP26" s="769" t="s">
        <v>299</v>
      </c>
      <c r="AQ26" s="770"/>
      <c r="AR26" s="770"/>
      <c r="AS26" s="770"/>
      <c r="AT26" s="770"/>
      <c r="AU26" s="770"/>
      <c r="AV26" s="770"/>
      <c r="AW26" s="770"/>
      <c r="AX26" s="770"/>
      <c r="AY26" s="770"/>
      <c r="AZ26" s="770"/>
      <c r="BA26" s="770"/>
      <c r="BB26" s="770"/>
      <c r="BC26" s="770"/>
      <c r="BD26" s="770"/>
      <c r="BE26" s="770"/>
      <c r="BF26" s="771"/>
      <c r="BG26" s="661" t="s">
        <v>128</v>
      </c>
      <c r="BH26" s="664"/>
      <c r="BI26" s="664"/>
      <c r="BJ26" s="664"/>
      <c r="BK26" s="664"/>
      <c r="BL26" s="664"/>
      <c r="BM26" s="664"/>
      <c r="BN26" s="665"/>
      <c r="BO26" s="723" t="s">
        <v>174</v>
      </c>
      <c r="BP26" s="723"/>
      <c r="BQ26" s="723"/>
      <c r="BR26" s="723"/>
      <c r="BS26" s="669" t="s">
        <v>128</v>
      </c>
      <c r="BT26" s="664"/>
      <c r="BU26" s="664"/>
      <c r="BV26" s="664"/>
      <c r="BW26" s="664"/>
      <c r="BX26" s="664"/>
      <c r="BY26" s="664"/>
      <c r="BZ26" s="664"/>
      <c r="CA26" s="664"/>
      <c r="CB26" s="704"/>
      <c r="CD26" s="705" t="s">
        <v>300</v>
      </c>
      <c r="CE26" s="702"/>
      <c r="CF26" s="702"/>
      <c r="CG26" s="702"/>
      <c r="CH26" s="702"/>
      <c r="CI26" s="702"/>
      <c r="CJ26" s="702"/>
      <c r="CK26" s="702"/>
      <c r="CL26" s="702"/>
      <c r="CM26" s="702"/>
      <c r="CN26" s="702"/>
      <c r="CO26" s="702"/>
      <c r="CP26" s="702"/>
      <c r="CQ26" s="703"/>
      <c r="CR26" s="661">
        <v>523460</v>
      </c>
      <c r="CS26" s="664"/>
      <c r="CT26" s="664"/>
      <c r="CU26" s="664"/>
      <c r="CV26" s="664"/>
      <c r="CW26" s="664"/>
      <c r="CX26" s="664"/>
      <c r="CY26" s="665"/>
      <c r="CZ26" s="666">
        <v>10.199999999999999</v>
      </c>
      <c r="DA26" s="695"/>
      <c r="DB26" s="695"/>
      <c r="DC26" s="696"/>
      <c r="DD26" s="669">
        <v>486208</v>
      </c>
      <c r="DE26" s="664"/>
      <c r="DF26" s="664"/>
      <c r="DG26" s="664"/>
      <c r="DH26" s="664"/>
      <c r="DI26" s="664"/>
      <c r="DJ26" s="664"/>
      <c r="DK26" s="665"/>
      <c r="DL26" s="669" t="s">
        <v>174</v>
      </c>
      <c r="DM26" s="664"/>
      <c r="DN26" s="664"/>
      <c r="DO26" s="664"/>
      <c r="DP26" s="664"/>
      <c r="DQ26" s="664"/>
      <c r="DR26" s="664"/>
      <c r="DS26" s="664"/>
      <c r="DT26" s="664"/>
      <c r="DU26" s="664"/>
      <c r="DV26" s="665"/>
      <c r="DW26" s="666" t="s">
        <v>128</v>
      </c>
      <c r="DX26" s="695"/>
      <c r="DY26" s="695"/>
      <c r="DZ26" s="695"/>
      <c r="EA26" s="695"/>
      <c r="EB26" s="695"/>
      <c r="EC26" s="697"/>
    </row>
    <row r="27" spans="2:133" ht="11.25" customHeight="1">
      <c r="B27" s="658" t="s">
        <v>301</v>
      </c>
      <c r="C27" s="659"/>
      <c r="D27" s="659"/>
      <c r="E27" s="659"/>
      <c r="F27" s="659"/>
      <c r="G27" s="659"/>
      <c r="H27" s="659"/>
      <c r="I27" s="659"/>
      <c r="J27" s="659"/>
      <c r="K27" s="659"/>
      <c r="L27" s="659"/>
      <c r="M27" s="659"/>
      <c r="N27" s="659"/>
      <c r="O27" s="659"/>
      <c r="P27" s="659"/>
      <c r="Q27" s="660"/>
      <c r="R27" s="661">
        <v>371278</v>
      </c>
      <c r="S27" s="664"/>
      <c r="T27" s="664"/>
      <c r="U27" s="664"/>
      <c r="V27" s="664"/>
      <c r="W27" s="664"/>
      <c r="X27" s="664"/>
      <c r="Y27" s="665"/>
      <c r="Z27" s="723">
        <v>7</v>
      </c>
      <c r="AA27" s="723"/>
      <c r="AB27" s="723"/>
      <c r="AC27" s="723"/>
      <c r="AD27" s="724" t="s">
        <v>128</v>
      </c>
      <c r="AE27" s="724"/>
      <c r="AF27" s="724"/>
      <c r="AG27" s="724"/>
      <c r="AH27" s="724"/>
      <c r="AI27" s="724"/>
      <c r="AJ27" s="724"/>
      <c r="AK27" s="724"/>
      <c r="AL27" s="666" t="s">
        <v>174</v>
      </c>
      <c r="AM27" s="667"/>
      <c r="AN27" s="667"/>
      <c r="AO27" s="725"/>
      <c r="AP27" s="658" t="s">
        <v>302</v>
      </c>
      <c r="AQ27" s="659"/>
      <c r="AR27" s="659"/>
      <c r="AS27" s="659"/>
      <c r="AT27" s="659"/>
      <c r="AU27" s="659"/>
      <c r="AV27" s="659"/>
      <c r="AW27" s="659"/>
      <c r="AX27" s="659"/>
      <c r="AY27" s="659"/>
      <c r="AZ27" s="659"/>
      <c r="BA27" s="659"/>
      <c r="BB27" s="659"/>
      <c r="BC27" s="659"/>
      <c r="BD27" s="659"/>
      <c r="BE27" s="659"/>
      <c r="BF27" s="660"/>
      <c r="BG27" s="661">
        <v>798808</v>
      </c>
      <c r="BH27" s="664"/>
      <c r="BI27" s="664"/>
      <c r="BJ27" s="664"/>
      <c r="BK27" s="664"/>
      <c r="BL27" s="664"/>
      <c r="BM27" s="664"/>
      <c r="BN27" s="665"/>
      <c r="BO27" s="723">
        <v>100</v>
      </c>
      <c r="BP27" s="723"/>
      <c r="BQ27" s="723"/>
      <c r="BR27" s="723"/>
      <c r="BS27" s="669">
        <v>6123</v>
      </c>
      <c r="BT27" s="664"/>
      <c r="BU27" s="664"/>
      <c r="BV27" s="664"/>
      <c r="BW27" s="664"/>
      <c r="BX27" s="664"/>
      <c r="BY27" s="664"/>
      <c r="BZ27" s="664"/>
      <c r="CA27" s="664"/>
      <c r="CB27" s="704"/>
      <c r="CD27" s="705" t="s">
        <v>303</v>
      </c>
      <c r="CE27" s="702"/>
      <c r="CF27" s="702"/>
      <c r="CG27" s="702"/>
      <c r="CH27" s="702"/>
      <c r="CI27" s="702"/>
      <c r="CJ27" s="702"/>
      <c r="CK27" s="702"/>
      <c r="CL27" s="702"/>
      <c r="CM27" s="702"/>
      <c r="CN27" s="702"/>
      <c r="CO27" s="702"/>
      <c r="CP27" s="702"/>
      <c r="CQ27" s="703"/>
      <c r="CR27" s="661">
        <v>460416</v>
      </c>
      <c r="CS27" s="662"/>
      <c r="CT27" s="662"/>
      <c r="CU27" s="662"/>
      <c r="CV27" s="662"/>
      <c r="CW27" s="662"/>
      <c r="CX27" s="662"/>
      <c r="CY27" s="663"/>
      <c r="CZ27" s="666">
        <v>9</v>
      </c>
      <c r="DA27" s="695"/>
      <c r="DB27" s="695"/>
      <c r="DC27" s="696"/>
      <c r="DD27" s="669">
        <v>113934</v>
      </c>
      <c r="DE27" s="662"/>
      <c r="DF27" s="662"/>
      <c r="DG27" s="662"/>
      <c r="DH27" s="662"/>
      <c r="DI27" s="662"/>
      <c r="DJ27" s="662"/>
      <c r="DK27" s="663"/>
      <c r="DL27" s="669">
        <v>111451</v>
      </c>
      <c r="DM27" s="662"/>
      <c r="DN27" s="662"/>
      <c r="DO27" s="662"/>
      <c r="DP27" s="662"/>
      <c r="DQ27" s="662"/>
      <c r="DR27" s="662"/>
      <c r="DS27" s="662"/>
      <c r="DT27" s="662"/>
      <c r="DU27" s="662"/>
      <c r="DV27" s="663"/>
      <c r="DW27" s="666">
        <v>3.5</v>
      </c>
      <c r="DX27" s="695"/>
      <c r="DY27" s="695"/>
      <c r="DZ27" s="695"/>
      <c r="EA27" s="695"/>
      <c r="EB27" s="695"/>
      <c r="EC27" s="697"/>
    </row>
    <row r="28" spans="2:133" ht="11.25" customHeight="1">
      <c r="B28" s="766" t="s">
        <v>304</v>
      </c>
      <c r="C28" s="767"/>
      <c r="D28" s="767"/>
      <c r="E28" s="767"/>
      <c r="F28" s="767"/>
      <c r="G28" s="767"/>
      <c r="H28" s="767"/>
      <c r="I28" s="767"/>
      <c r="J28" s="767"/>
      <c r="K28" s="767"/>
      <c r="L28" s="767"/>
      <c r="M28" s="767"/>
      <c r="N28" s="767"/>
      <c r="O28" s="767"/>
      <c r="P28" s="767"/>
      <c r="Q28" s="768"/>
      <c r="R28" s="661" t="s">
        <v>128</v>
      </c>
      <c r="S28" s="664"/>
      <c r="T28" s="664"/>
      <c r="U28" s="664"/>
      <c r="V28" s="664"/>
      <c r="W28" s="664"/>
      <c r="X28" s="664"/>
      <c r="Y28" s="665"/>
      <c r="Z28" s="723" t="s">
        <v>128</v>
      </c>
      <c r="AA28" s="723"/>
      <c r="AB28" s="723"/>
      <c r="AC28" s="723"/>
      <c r="AD28" s="724" t="s">
        <v>128</v>
      </c>
      <c r="AE28" s="724"/>
      <c r="AF28" s="724"/>
      <c r="AG28" s="724"/>
      <c r="AH28" s="724"/>
      <c r="AI28" s="724"/>
      <c r="AJ28" s="724"/>
      <c r="AK28" s="724"/>
      <c r="AL28" s="666" t="s">
        <v>128</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305</v>
      </c>
      <c r="CE28" s="702"/>
      <c r="CF28" s="702"/>
      <c r="CG28" s="702"/>
      <c r="CH28" s="702"/>
      <c r="CI28" s="702"/>
      <c r="CJ28" s="702"/>
      <c r="CK28" s="702"/>
      <c r="CL28" s="702"/>
      <c r="CM28" s="702"/>
      <c r="CN28" s="702"/>
      <c r="CO28" s="702"/>
      <c r="CP28" s="702"/>
      <c r="CQ28" s="703"/>
      <c r="CR28" s="661">
        <v>463370</v>
      </c>
      <c r="CS28" s="664"/>
      <c r="CT28" s="664"/>
      <c r="CU28" s="664"/>
      <c r="CV28" s="664"/>
      <c r="CW28" s="664"/>
      <c r="CX28" s="664"/>
      <c r="CY28" s="665"/>
      <c r="CZ28" s="666">
        <v>9</v>
      </c>
      <c r="DA28" s="695"/>
      <c r="DB28" s="695"/>
      <c r="DC28" s="696"/>
      <c r="DD28" s="669">
        <v>458358</v>
      </c>
      <c r="DE28" s="664"/>
      <c r="DF28" s="664"/>
      <c r="DG28" s="664"/>
      <c r="DH28" s="664"/>
      <c r="DI28" s="664"/>
      <c r="DJ28" s="664"/>
      <c r="DK28" s="665"/>
      <c r="DL28" s="669">
        <v>458358</v>
      </c>
      <c r="DM28" s="664"/>
      <c r="DN28" s="664"/>
      <c r="DO28" s="664"/>
      <c r="DP28" s="664"/>
      <c r="DQ28" s="664"/>
      <c r="DR28" s="664"/>
      <c r="DS28" s="664"/>
      <c r="DT28" s="664"/>
      <c r="DU28" s="664"/>
      <c r="DV28" s="665"/>
      <c r="DW28" s="666">
        <v>14.5</v>
      </c>
      <c r="DX28" s="695"/>
      <c r="DY28" s="695"/>
      <c r="DZ28" s="695"/>
      <c r="EA28" s="695"/>
      <c r="EB28" s="695"/>
      <c r="EC28" s="697"/>
    </row>
    <row r="29" spans="2:133" ht="11.25" customHeight="1">
      <c r="B29" s="658" t="s">
        <v>306</v>
      </c>
      <c r="C29" s="659"/>
      <c r="D29" s="659"/>
      <c r="E29" s="659"/>
      <c r="F29" s="659"/>
      <c r="G29" s="659"/>
      <c r="H29" s="659"/>
      <c r="I29" s="659"/>
      <c r="J29" s="659"/>
      <c r="K29" s="659"/>
      <c r="L29" s="659"/>
      <c r="M29" s="659"/>
      <c r="N29" s="659"/>
      <c r="O29" s="659"/>
      <c r="P29" s="659"/>
      <c r="Q29" s="660"/>
      <c r="R29" s="661">
        <v>312828</v>
      </c>
      <c r="S29" s="664"/>
      <c r="T29" s="664"/>
      <c r="U29" s="664"/>
      <c r="V29" s="664"/>
      <c r="W29" s="664"/>
      <c r="X29" s="664"/>
      <c r="Y29" s="665"/>
      <c r="Z29" s="723">
        <v>5.9</v>
      </c>
      <c r="AA29" s="723"/>
      <c r="AB29" s="723"/>
      <c r="AC29" s="723"/>
      <c r="AD29" s="724" t="s">
        <v>128</v>
      </c>
      <c r="AE29" s="724"/>
      <c r="AF29" s="724"/>
      <c r="AG29" s="724"/>
      <c r="AH29" s="724"/>
      <c r="AI29" s="724"/>
      <c r="AJ29" s="724"/>
      <c r="AK29" s="724"/>
      <c r="AL29" s="666" t="s">
        <v>174</v>
      </c>
      <c r="AM29" s="667"/>
      <c r="AN29" s="667"/>
      <c r="AO29" s="725"/>
      <c r="AP29" s="735" t="s">
        <v>225</v>
      </c>
      <c r="AQ29" s="736"/>
      <c r="AR29" s="736"/>
      <c r="AS29" s="736"/>
      <c r="AT29" s="736"/>
      <c r="AU29" s="736"/>
      <c r="AV29" s="736"/>
      <c r="AW29" s="736"/>
      <c r="AX29" s="736"/>
      <c r="AY29" s="736"/>
      <c r="AZ29" s="736"/>
      <c r="BA29" s="736"/>
      <c r="BB29" s="736"/>
      <c r="BC29" s="736"/>
      <c r="BD29" s="736"/>
      <c r="BE29" s="736"/>
      <c r="BF29" s="737"/>
      <c r="BG29" s="735" t="s">
        <v>307</v>
      </c>
      <c r="BH29" s="763"/>
      <c r="BI29" s="763"/>
      <c r="BJ29" s="763"/>
      <c r="BK29" s="763"/>
      <c r="BL29" s="763"/>
      <c r="BM29" s="763"/>
      <c r="BN29" s="763"/>
      <c r="BO29" s="763"/>
      <c r="BP29" s="763"/>
      <c r="BQ29" s="764"/>
      <c r="BR29" s="735" t="s">
        <v>308</v>
      </c>
      <c r="BS29" s="763"/>
      <c r="BT29" s="763"/>
      <c r="BU29" s="763"/>
      <c r="BV29" s="763"/>
      <c r="BW29" s="763"/>
      <c r="BX29" s="763"/>
      <c r="BY29" s="763"/>
      <c r="BZ29" s="763"/>
      <c r="CA29" s="763"/>
      <c r="CB29" s="764"/>
      <c r="CD29" s="745" t="s">
        <v>309</v>
      </c>
      <c r="CE29" s="746"/>
      <c r="CF29" s="705" t="s">
        <v>69</v>
      </c>
      <c r="CG29" s="702"/>
      <c r="CH29" s="702"/>
      <c r="CI29" s="702"/>
      <c r="CJ29" s="702"/>
      <c r="CK29" s="702"/>
      <c r="CL29" s="702"/>
      <c r="CM29" s="702"/>
      <c r="CN29" s="702"/>
      <c r="CO29" s="702"/>
      <c r="CP29" s="702"/>
      <c r="CQ29" s="703"/>
      <c r="CR29" s="661">
        <v>463370</v>
      </c>
      <c r="CS29" s="662"/>
      <c r="CT29" s="662"/>
      <c r="CU29" s="662"/>
      <c r="CV29" s="662"/>
      <c r="CW29" s="662"/>
      <c r="CX29" s="662"/>
      <c r="CY29" s="663"/>
      <c r="CZ29" s="666">
        <v>9</v>
      </c>
      <c r="DA29" s="695"/>
      <c r="DB29" s="695"/>
      <c r="DC29" s="696"/>
      <c r="DD29" s="669">
        <v>458358</v>
      </c>
      <c r="DE29" s="662"/>
      <c r="DF29" s="662"/>
      <c r="DG29" s="662"/>
      <c r="DH29" s="662"/>
      <c r="DI29" s="662"/>
      <c r="DJ29" s="662"/>
      <c r="DK29" s="663"/>
      <c r="DL29" s="669">
        <v>458358</v>
      </c>
      <c r="DM29" s="662"/>
      <c r="DN29" s="662"/>
      <c r="DO29" s="662"/>
      <c r="DP29" s="662"/>
      <c r="DQ29" s="662"/>
      <c r="DR29" s="662"/>
      <c r="DS29" s="662"/>
      <c r="DT29" s="662"/>
      <c r="DU29" s="662"/>
      <c r="DV29" s="663"/>
      <c r="DW29" s="666">
        <v>14.5</v>
      </c>
      <c r="DX29" s="695"/>
      <c r="DY29" s="695"/>
      <c r="DZ29" s="695"/>
      <c r="EA29" s="695"/>
      <c r="EB29" s="695"/>
      <c r="EC29" s="697"/>
    </row>
    <row r="30" spans="2:133" ht="11.25" customHeight="1">
      <c r="B30" s="658" t="s">
        <v>310</v>
      </c>
      <c r="C30" s="659"/>
      <c r="D30" s="659"/>
      <c r="E30" s="659"/>
      <c r="F30" s="659"/>
      <c r="G30" s="659"/>
      <c r="H30" s="659"/>
      <c r="I30" s="659"/>
      <c r="J30" s="659"/>
      <c r="K30" s="659"/>
      <c r="L30" s="659"/>
      <c r="M30" s="659"/>
      <c r="N30" s="659"/>
      <c r="O30" s="659"/>
      <c r="P30" s="659"/>
      <c r="Q30" s="660"/>
      <c r="R30" s="661">
        <v>13097</v>
      </c>
      <c r="S30" s="664"/>
      <c r="T30" s="664"/>
      <c r="U30" s="664"/>
      <c r="V30" s="664"/>
      <c r="W30" s="664"/>
      <c r="X30" s="664"/>
      <c r="Y30" s="665"/>
      <c r="Z30" s="723">
        <v>0.2</v>
      </c>
      <c r="AA30" s="723"/>
      <c r="AB30" s="723"/>
      <c r="AC30" s="723"/>
      <c r="AD30" s="724">
        <v>684</v>
      </c>
      <c r="AE30" s="724"/>
      <c r="AF30" s="724"/>
      <c r="AG30" s="724"/>
      <c r="AH30" s="724"/>
      <c r="AI30" s="724"/>
      <c r="AJ30" s="724"/>
      <c r="AK30" s="724"/>
      <c r="AL30" s="666">
        <v>0</v>
      </c>
      <c r="AM30" s="667"/>
      <c r="AN30" s="667"/>
      <c r="AO30" s="725"/>
      <c r="AP30" s="751" t="s">
        <v>311</v>
      </c>
      <c r="AQ30" s="752"/>
      <c r="AR30" s="752"/>
      <c r="AS30" s="752"/>
      <c r="AT30" s="757" t="s">
        <v>312</v>
      </c>
      <c r="AU30" s="230"/>
      <c r="AV30" s="230"/>
      <c r="AW30" s="230"/>
      <c r="AX30" s="760" t="s">
        <v>189</v>
      </c>
      <c r="AY30" s="761"/>
      <c r="AZ30" s="761"/>
      <c r="BA30" s="761"/>
      <c r="BB30" s="761"/>
      <c r="BC30" s="761"/>
      <c r="BD30" s="761"/>
      <c r="BE30" s="761"/>
      <c r="BF30" s="762"/>
      <c r="BG30" s="741">
        <v>99.4</v>
      </c>
      <c r="BH30" s="742"/>
      <c r="BI30" s="742"/>
      <c r="BJ30" s="742"/>
      <c r="BK30" s="742"/>
      <c r="BL30" s="742"/>
      <c r="BM30" s="743">
        <v>97.7</v>
      </c>
      <c r="BN30" s="742"/>
      <c r="BO30" s="742"/>
      <c r="BP30" s="742"/>
      <c r="BQ30" s="744"/>
      <c r="BR30" s="741">
        <v>99.4</v>
      </c>
      <c r="BS30" s="742"/>
      <c r="BT30" s="742"/>
      <c r="BU30" s="742"/>
      <c r="BV30" s="742"/>
      <c r="BW30" s="742"/>
      <c r="BX30" s="743">
        <v>97.4</v>
      </c>
      <c r="BY30" s="742"/>
      <c r="BZ30" s="742"/>
      <c r="CA30" s="742"/>
      <c r="CB30" s="744"/>
      <c r="CD30" s="747"/>
      <c r="CE30" s="748"/>
      <c r="CF30" s="705" t="s">
        <v>313</v>
      </c>
      <c r="CG30" s="702"/>
      <c r="CH30" s="702"/>
      <c r="CI30" s="702"/>
      <c r="CJ30" s="702"/>
      <c r="CK30" s="702"/>
      <c r="CL30" s="702"/>
      <c r="CM30" s="702"/>
      <c r="CN30" s="702"/>
      <c r="CO30" s="702"/>
      <c r="CP30" s="702"/>
      <c r="CQ30" s="703"/>
      <c r="CR30" s="661">
        <v>437887</v>
      </c>
      <c r="CS30" s="664"/>
      <c r="CT30" s="664"/>
      <c r="CU30" s="664"/>
      <c r="CV30" s="664"/>
      <c r="CW30" s="664"/>
      <c r="CX30" s="664"/>
      <c r="CY30" s="665"/>
      <c r="CZ30" s="666">
        <v>8.5</v>
      </c>
      <c r="DA30" s="695"/>
      <c r="DB30" s="695"/>
      <c r="DC30" s="696"/>
      <c r="DD30" s="669">
        <v>433184</v>
      </c>
      <c r="DE30" s="664"/>
      <c r="DF30" s="664"/>
      <c r="DG30" s="664"/>
      <c r="DH30" s="664"/>
      <c r="DI30" s="664"/>
      <c r="DJ30" s="664"/>
      <c r="DK30" s="665"/>
      <c r="DL30" s="669">
        <v>433184</v>
      </c>
      <c r="DM30" s="664"/>
      <c r="DN30" s="664"/>
      <c r="DO30" s="664"/>
      <c r="DP30" s="664"/>
      <c r="DQ30" s="664"/>
      <c r="DR30" s="664"/>
      <c r="DS30" s="664"/>
      <c r="DT30" s="664"/>
      <c r="DU30" s="664"/>
      <c r="DV30" s="665"/>
      <c r="DW30" s="666">
        <v>13.7</v>
      </c>
      <c r="DX30" s="695"/>
      <c r="DY30" s="695"/>
      <c r="DZ30" s="695"/>
      <c r="EA30" s="695"/>
      <c r="EB30" s="695"/>
      <c r="EC30" s="697"/>
    </row>
    <row r="31" spans="2:133" ht="11.25" customHeight="1">
      <c r="B31" s="658" t="s">
        <v>314</v>
      </c>
      <c r="C31" s="659"/>
      <c r="D31" s="659"/>
      <c r="E31" s="659"/>
      <c r="F31" s="659"/>
      <c r="G31" s="659"/>
      <c r="H31" s="659"/>
      <c r="I31" s="659"/>
      <c r="J31" s="659"/>
      <c r="K31" s="659"/>
      <c r="L31" s="659"/>
      <c r="M31" s="659"/>
      <c r="N31" s="659"/>
      <c r="O31" s="659"/>
      <c r="P31" s="659"/>
      <c r="Q31" s="660"/>
      <c r="R31" s="661">
        <v>124793</v>
      </c>
      <c r="S31" s="664"/>
      <c r="T31" s="664"/>
      <c r="U31" s="664"/>
      <c r="V31" s="664"/>
      <c r="W31" s="664"/>
      <c r="X31" s="664"/>
      <c r="Y31" s="665"/>
      <c r="Z31" s="723">
        <v>2.4</v>
      </c>
      <c r="AA31" s="723"/>
      <c r="AB31" s="723"/>
      <c r="AC31" s="723"/>
      <c r="AD31" s="724" t="s">
        <v>128</v>
      </c>
      <c r="AE31" s="724"/>
      <c r="AF31" s="724"/>
      <c r="AG31" s="724"/>
      <c r="AH31" s="724"/>
      <c r="AI31" s="724"/>
      <c r="AJ31" s="724"/>
      <c r="AK31" s="724"/>
      <c r="AL31" s="666" t="s">
        <v>247</v>
      </c>
      <c r="AM31" s="667"/>
      <c r="AN31" s="667"/>
      <c r="AO31" s="725"/>
      <c r="AP31" s="753"/>
      <c r="AQ31" s="754"/>
      <c r="AR31" s="754"/>
      <c r="AS31" s="754"/>
      <c r="AT31" s="758"/>
      <c r="AU31" s="229" t="s">
        <v>315</v>
      </c>
      <c r="AV31" s="229"/>
      <c r="AW31" s="229"/>
      <c r="AX31" s="658" t="s">
        <v>316</v>
      </c>
      <c r="AY31" s="659"/>
      <c r="AZ31" s="659"/>
      <c r="BA31" s="659"/>
      <c r="BB31" s="659"/>
      <c r="BC31" s="659"/>
      <c r="BD31" s="659"/>
      <c r="BE31" s="659"/>
      <c r="BF31" s="660"/>
      <c r="BG31" s="739">
        <v>99.6</v>
      </c>
      <c r="BH31" s="662"/>
      <c r="BI31" s="662"/>
      <c r="BJ31" s="662"/>
      <c r="BK31" s="662"/>
      <c r="BL31" s="662"/>
      <c r="BM31" s="667">
        <v>98.9</v>
      </c>
      <c r="BN31" s="740"/>
      <c r="BO31" s="740"/>
      <c r="BP31" s="740"/>
      <c r="BQ31" s="701"/>
      <c r="BR31" s="739">
        <v>99.6</v>
      </c>
      <c r="BS31" s="662"/>
      <c r="BT31" s="662"/>
      <c r="BU31" s="662"/>
      <c r="BV31" s="662"/>
      <c r="BW31" s="662"/>
      <c r="BX31" s="667">
        <v>98.7</v>
      </c>
      <c r="BY31" s="740"/>
      <c r="BZ31" s="740"/>
      <c r="CA31" s="740"/>
      <c r="CB31" s="701"/>
      <c r="CD31" s="747"/>
      <c r="CE31" s="748"/>
      <c r="CF31" s="705" t="s">
        <v>317</v>
      </c>
      <c r="CG31" s="702"/>
      <c r="CH31" s="702"/>
      <c r="CI31" s="702"/>
      <c r="CJ31" s="702"/>
      <c r="CK31" s="702"/>
      <c r="CL31" s="702"/>
      <c r="CM31" s="702"/>
      <c r="CN31" s="702"/>
      <c r="CO31" s="702"/>
      <c r="CP31" s="702"/>
      <c r="CQ31" s="703"/>
      <c r="CR31" s="661">
        <v>25483</v>
      </c>
      <c r="CS31" s="662"/>
      <c r="CT31" s="662"/>
      <c r="CU31" s="662"/>
      <c r="CV31" s="662"/>
      <c r="CW31" s="662"/>
      <c r="CX31" s="662"/>
      <c r="CY31" s="663"/>
      <c r="CZ31" s="666">
        <v>0.5</v>
      </c>
      <c r="DA31" s="695"/>
      <c r="DB31" s="695"/>
      <c r="DC31" s="696"/>
      <c r="DD31" s="669">
        <v>25174</v>
      </c>
      <c r="DE31" s="662"/>
      <c r="DF31" s="662"/>
      <c r="DG31" s="662"/>
      <c r="DH31" s="662"/>
      <c r="DI31" s="662"/>
      <c r="DJ31" s="662"/>
      <c r="DK31" s="663"/>
      <c r="DL31" s="669">
        <v>25174</v>
      </c>
      <c r="DM31" s="662"/>
      <c r="DN31" s="662"/>
      <c r="DO31" s="662"/>
      <c r="DP31" s="662"/>
      <c r="DQ31" s="662"/>
      <c r="DR31" s="662"/>
      <c r="DS31" s="662"/>
      <c r="DT31" s="662"/>
      <c r="DU31" s="662"/>
      <c r="DV31" s="663"/>
      <c r="DW31" s="666">
        <v>0.8</v>
      </c>
      <c r="DX31" s="695"/>
      <c r="DY31" s="695"/>
      <c r="DZ31" s="695"/>
      <c r="EA31" s="695"/>
      <c r="EB31" s="695"/>
      <c r="EC31" s="697"/>
    </row>
    <row r="32" spans="2:133" ht="11.25" customHeight="1">
      <c r="B32" s="658" t="s">
        <v>318</v>
      </c>
      <c r="C32" s="659"/>
      <c r="D32" s="659"/>
      <c r="E32" s="659"/>
      <c r="F32" s="659"/>
      <c r="G32" s="659"/>
      <c r="H32" s="659"/>
      <c r="I32" s="659"/>
      <c r="J32" s="659"/>
      <c r="K32" s="659"/>
      <c r="L32" s="659"/>
      <c r="M32" s="659"/>
      <c r="N32" s="659"/>
      <c r="O32" s="659"/>
      <c r="P32" s="659"/>
      <c r="Q32" s="660"/>
      <c r="R32" s="661">
        <v>480720</v>
      </c>
      <c r="S32" s="664"/>
      <c r="T32" s="664"/>
      <c r="U32" s="664"/>
      <c r="V32" s="664"/>
      <c r="W32" s="664"/>
      <c r="X32" s="664"/>
      <c r="Y32" s="665"/>
      <c r="Z32" s="723">
        <v>9.1</v>
      </c>
      <c r="AA32" s="723"/>
      <c r="AB32" s="723"/>
      <c r="AC32" s="723"/>
      <c r="AD32" s="724" t="s">
        <v>128</v>
      </c>
      <c r="AE32" s="724"/>
      <c r="AF32" s="724"/>
      <c r="AG32" s="724"/>
      <c r="AH32" s="724"/>
      <c r="AI32" s="724"/>
      <c r="AJ32" s="724"/>
      <c r="AK32" s="724"/>
      <c r="AL32" s="666" t="s">
        <v>128</v>
      </c>
      <c r="AM32" s="667"/>
      <c r="AN32" s="667"/>
      <c r="AO32" s="725"/>
      <c r="AP32" s="755"/>
      <c r="AQ32" s="756"/>
      <c r="AR32" s="756"/>
      <c r="AS32" s="756"/>
      <c r="AT32" s="759"/>
      <c r="AU32" s="231"/>
      <c r="AV32" s="231"/>
      <c r="AW32" s="231"/>
      <c r="AX32" s="673" t="s">
        <v>319</v>
      </c>
      <c r="AY32" s="674"/>
      <c r="AZ32" s="674"/>
      <c r="BA32" s="674"/>
      <c r="BB32" s="674"/>
      <c r="BC32" s="674"/>
      <c r="BD32" s="674"/>
      <c r="BE32" s="674"/>
      <c r="BF32" s="675"/>
      <c r="BG32" s="738">
        <v>99.1</v>
      </c>
      <c r="BH32" s="677"/>
      <c r="BI32" s="677"/>
      <c r="BJ32" s="677"/>
      <c r="BK32" s="677"/>
      <c r="BL32" s="677"/>
      <c r="BM32" s="721">
        <v>96.5</v>
      </c>
      <c r="BN32" s="677"/>
      <c r="BO32" s="677"/>
      <c r="BP32" s="677"/>
      <c r="BQ32" s="714"/>
      <c r="BR32" s="738">
        <v>99.1</v>
      </c>
      <c r="BS32" s="677"/>
      <c r="BT32" s="677"/>
      <c r="BU32" s="677"/>
      <c r="BV32" s="677"/>
      <c r="BW32" s="677"/>
      <c r="BX32" s="721">
        <v>96.2</v>
      </c>
      <c r="BY32" s="677"/>
      <c r="BZ32" s="677"/>
      <c r="CA32" s="677"/>
      <c r="CB32" s="714"/>
      <c r="CD32" s="749"/>
      <c r="CE32" s="750"/>
      <c r="CF32" s="705" t="s">
        <v>320</v>
      </c>
      <c r="CG32" s="702"/>
      <c r="CH32" s="702"/>
      <c r="CI32" s="702"/>
      <c r="CJ32" s="702"/>
      <c r="CK32" s="702"/>
      <c r="CL32" s="702"/>
      <c r="CM32" s="702"/>
      <c r="CN32" s="702"/>
      <c r="CO32" s="702"/>
      <c r="CP32" s="702"/>
      <c r="CQ32" s="703"/>
      <c r="CR32" s="661" t="s">
        <v>128</v>
      </c>
      <c r="CS32" s="664"/>
      <c r="CT32" s="664"/>
      <c r="CU32" s="664"/>
      <c r="CV32" s="664"/>
      <c r="CW32" s="664"/>
      <c r="CX32" s="664"/>
      <c r="CY32" s="665"/>
      <c r="CZ32" s="666" t="s">
        <v>128</v>
      </c>
      <c r="DA32" s="695"/>
      <c r="DB32" s="695"/>
      <c r="DC32" s="696"/>
      <c r="DD32" s="669" t="s">
        <v>128</v>
      </c>
      <c r="DE32" s="664"/>
      <c r="DF32" s="664"/>
      <c r="DG32" s="664"/>
      <c r="DH32" s="664"/>
      <c r="DI32" s="664"/>
      <c r="DJ32" s="664"/>
      <c r="DK32" s="665"/>
      <c r="DL32" s="669" t="s">
        <v>128</v>
      </c>
      <c r="DM32" s="664"/>
      <c r="DN32" s="664"/>
      <c r="DO32" s="664"/>
      <c r="DP32" s="664"/>
      <c r="DQ32" s="664"/>
      <c r="DR32" s="664"/>
      <c r="DS32" s="664"/>
      <c r="DT32" s="664"/>
      <c r="DU32" s="664"/>
      <c r="DV32" s="665"/>
      <c r="DW32" s="666" t="s">
        <v>174</v>
      </c>
      <c r="DX32" s="695"/>
      <c r="DY32" s="695"/>
      <c r="DZ32" s="695"/>
      <c r="EA32" s="695"/>
      <c r="EB32" s="695"/>
      <c r="EC32" s="697"/>
    </row>
    <row r="33" spans="2:133" ht="11.25" customHeight="1">
      <c r="B33" s="658" t="s">
        <v>321</v>
      </c>
      <c r="C33" s="659"/>
      <c r="D33" s="659"/>
      <c r="E33" s="659"/>
      <c r="F33" s="659"/>
      <c r="G33" s="659"/>
      <c r="H33" s="659"/>
      <c r="I33" s="659"/>
      <c r="J33" s="659"/>
      <c r="K33" s="659"/>
      <c r="L33" s="659"/>
      <c r="M33" s="659"/>
      <c r="N33" s="659"/>
      <c r="O33" s="659"/>
      <c r="P33" s="659"/>
      <c r="Q33" s="660"/>
      <c r="R33" s="661">
        <v>229912</v>
      </c>
      <c r="S33" s="664"/>
      <c r="T33" s="664"/>
      <c r="U33" s="664"/>
      <c r="V33" s="664"/>
      <c r="W33" s="664"/>
      <c r="X33" s="664"/>
      <c r="Y33" s="665"/>
      <c r="Z33" s="723">
        <v>4.3</v>
      </c>
      <c r="AA33" s="723"/>
      <c r="AB33" s="723"/>
      <c r="AC33" s="723"/>
      <c r="AD33" s="724" t="s">
        <v>128</v>
      </c>
      <c r="AE33" s="724"/>
      <c r="AF33" s="724"/>
      <c r="AG33" s="724"/>
      <c r="AH33" s="724"/>
      <c r="AI33" s="724"/>
      <c r="AJ33" s="724"/>
      <c r="AK33" s="724"/>
      <c r="AL33" s="666" t="s">
        <v>128</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322</v>
      </c>
      <c r="CE33" s="702"/>
      <c r="CF33" s="702"/>
      <c r="CG33" s="702"/>
      <c r="CH33" s="702"/>
      <c r="CI33" s="702"/>
      <c r="CJ33" s="702"/>
      <c r="CK33" s="702"/>
      <c r="CL33" s="702"/>
      <c r="CM33" s="702"/>
      <c r="CN33" s="702"/>
      <c r="CO33" s="702"/>
      <c r="CP33" s="702"/>
      <c r="CQ33" s="703"/>
      <c r="CR33" s="661">
        <v>2570013</v>
      </c>
      <c r="CS33" s="662"/>
      <c r="CT33" s="662"/>
      <c r="CU33" s="662"/>
      <c r="CV33" s="662"/>
      <c r="CW33" s="662"/>
      <c r="CX33" s="662"/>
      <c r="CY33" s="663"/>
      <c r="CZ33" s="666">
        <v>50</v>
      </c>
      <c r="DA33" s="695"/>
      <c r="DB33" s="695"/>
      <c r="DC33" s="696"/>
      <c r="DD33" s="669">
        <v>1948663</v>
      </c>
      <c r="DE33" s="662"/>
      <c r="DF33" s="662"/>
      <c r="DG33" s="662"/>
      <c r="DH33" s="662"/>
      <c r="DI33" s="662"/>
      <c r="DJ33" s="662"/>
      <c r="DK33" s="663"/>
      <c r="DL33" s="669">
        <v>1296571</v>
      </c>
      <c r="DM33" s="662"/>
      <c r="DN33" s="662"/>
      <c r="DO33" s="662"/>
      <c r="DP33" s="662"/>
      <c r="DQ33" s="662"/>
      <c r="DR33" s="662"/>
      <c r="DS33" s="662"/>
      <c r="DT33" s="662"/>
      <c r="DU33" s="662"/>
      <c r="DV33" s="663"/>
      <c r="DW33" s="666">
        <v>41.1</v>
      </c>
      <c r="DX33" s="695"/>
      <c r="DY33" s="695"/>
      <c r="DZ33" s="695"/>
      <c r="EA33" s="695"/>
      <c r="EB33" s="695"/>
      <c r="EC33" s="697"/>
    </row>
    <row r="34" spans="2:133" ht="11.25" customHeight="1">
      <c r="B34" s="658" t="s">
        <v>323</v>
      </c>
      <c r="C34" s="659"/>
      <c r="D34" s="659"/>
      <c r="E34" s="659"/>
      <c r="F34" s="659"/>
      <c r="G34" s="659"/>
      <c r="H34" s="659"/>
      <c r="I34" s="659"/>
      <c r="J34" s="659"/>
      <c r="K34" s="659"/>
      <c r="L34" s="659"/>
      <c r="M34" s="659"/>
      <c r="N34" s="659"/>
      <c r="O34" s="659"/>
      <c r="P34" s="659"/>
      <c r="Q34" s="660"/>
      <c r="R34" s="661">
        <v>41902</v>
      </c>
      <c r="S34" s="664"/>
      <c r="T34" s="664"/>
      <c r="U34" s="664"/>
      <c r="V34" s="664"/>
      <c r="W34" s="664"/>
      <c r="X34" s="664"/>
      <c r="Y34" s="665"/>
      <c r="Z34" s="723">
        <v>0.8</v>
      </c>
      <c r="AA34" s="723"/>
      <c r="AB34" s="723"/>
      <c r="AC34" s="723"/>
      <c r="AD34" s="724">
        <v>1365</v>
      </c>
      <c r="AE34" s="724"/>
      <c r="AF34" s="724"/>
      <c r="AG34" s="724"/>
      <c r="AH34" s="724"/>
      <c r="AI34" s="724"/>
      <c r="AJ34" s="724"/>
      <c r="AK34" s="724"/>
      <c r="AL34" s="666">
        <v>0</v>
      </c>
      <c r="AM34" s="667"/>
      <c r="AN34" s="667"/>
      <c r="AO34" s="725"/>
      <c r="AP34" s="234"/>
      <c r="AQ34" s="735" t="s">
        <v>324</v>
      </c>
      <c r="AR34" s="736"/>
      <c r="AS34" s="736"/>
      <c r="AT34" s="736"/>
      <c r="AU34" s="736"/>
      <c r="AV34" s="736"/>
      <c r="AW34" s="736"/>
      <c r="AX34" s="736"/>
      <c r="AY34" s="736"/>
      <c r="AZ34" s="736"/>
      <c r="BA34" s="736"/>
      <c r="BB34" s="736"/>
      <c r="BC34" s="736"/>
      <c r="BD34" s="736"/>
      <c r="BE34" s="736"/>
      <c r="BF34" s="737"/>
      <c r="BG34" s="735" t="s">
        <v>325</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326</v>
      </c>
      <c r="CE34" s="702"/>
      <c r="CF34" s="702"/>
      <c r="CG34" s="702"/>
      <c r="CH34" s="702"/>
      <c r="CI34" s="702"/>
      <c r="CJ34" s="702"/>
      <c r="CK34" s="702"/>
      <c r="CL34" s="702"/>
      <c r="CM34" s="702"/>
      <c r="CN34" s="702"/>
      <c r="CO34" s="702"/>
      <c r="CP34" s="702"/>
      <c r="CQ34" s="703"/>
      <c r="CR34" s="661">
        <v>699778</v>
      </c>
      <c r="CS34" s="664"/>
      <c r="CT34" s="664"/>
      <c r="CU34" s="664"/>
      <c r="CV34" s="664"/>
      <c r="CW34" s="664"/>
      <c r="CX34" s="664"/>
      <c r="CY34" s="665"/>
      <c r="CZ34" s="666">
        <v>13.6</v>
      </c>
      <c r="DA34" s="695"/>
      <c r="DB34" s="695"/>
      <c r="DC34" s="696"/>
      <c r="DD34" s="669">
        <v>514407</v>
      </c>
      <c r="DE34" s="664"/>
      <c r="DF34" s="664"/>
      <c r="DG34" s="664"/>
      <c r="DH34" s="664"/>
      <c r="DI34" s="664"/>
      <c r="DJ34" s="664"/>
      <c r="DK34" s="665"/>
      <c r="DL34" s="669">
        <v>358247</v>
      </c>
      <c r="DM34" s="664"/>
      <c r="DN34" s="664"/>
      <c r="DO34" s="664"/>
      <c r="DP34" s="664"/>
      <c r="DQ34" s="664"/>
      <c r="DR34" s="664"/>
      <c r="DS34" s="664"/>
      <c r="DT34" s="664"/>
      <c r="DU34" s="664"/>
      <c r="DV34" s="665"/>
      <c r="DW34" s="666">
        <v>11.3</v>
      </c>
      <c r="DX34" s="695"/>
      <c r="DY34" s="695"/>
      <c r="DZ34" s="695"/>
      <c r="EA34" s="695"/>
      <c r="EB34" s="695"/>
      <c r="EC34" s="697"/>
    </row>
    <row r="35" spans="2:133" ht="11.25" customHeight="1">
      <c r="B35" s="658" t="s">
        <v>327</v>
      </c>
      <c r="C35" s="659"/>
      <c r="D35" s="659"/>
      <c r="E35" s="659"/>
      <c r="F35" s="659"/>
      <c r="G35" s="659"/>
      <c r="H35" s="659"/>
      <c r="I35" s="659"/>
      <c r="J35" s="659"/>
      <c r="K35" s="659"/>
      <c r="L35" s="659"/>
      <c r="M35" s="659"/>
      <c r="N35" s="659"/>
      <c r="O35" s="659"/>
      <c r="P35" s="659"/>
      <c r="Q35" s="660"/>
      <c r="R35" s="661">
        <v>413500</v>
      </c>
      <c r="S35" s="664"/>
      <c r="T35" s="664"/>
      <c r="U35" s="664"/>
      <c r="V35" s="664"/>
      <c r="W35" s="664"/>
      <c r="X35" s="664"/>
      <c r="Y35" s="665"/>
      <c r="Z35" s="723">
        <v>7.8</v>
      </c>
      <c r="AA35" s="723"/>
      <c r="AB35" s="723"/>
      <c r="AC35" s="723"/>
      <c r="AD35" s="724" t="s">
        <v>128</v>
      </c>
      <c r="AE35" s="724"/>
      <c r="AF35" s="724"/>
      <c r="AG35" s="724"/>
      <c r="AH35" s="724"/>
      <c r="AI35" s="724"/>
      <c r="AJ35" s="724"/>
      <c r="AK35" s="724"/>
      <c r="AL35" s="666" t="s">
        <v>128</v>
      </c>
      <c r="AM35" s="667"/>
      <c r="AN35" s="667"/>
      <c r="AO35" s="725"/>
      <c r="AP35" s="234"/>
      <c r="AQ35" s="729" t="s">
        <v>328</v>
      </c>
      <c r="AR35" s="730"/>
      <c r="AS35" s="730"/>
      <c r="AT35" s="730"/>
      <c r="AU35" s="730"/>
      <c r="AV35" s="730"/>
      <c r="AW35" s="730"/>
      <c r="AX35" s="730"/>
      <c r="AY35" s="731"/>
      <c r="AZ35" s="726">
        <v>636503</v>
      </c>
      <c r="BA35" s="727"/>
      <c r="BB35" s="727"/>
      <c r="BC35" s="727"/>
      <c r="BD35" s="727"/>
      <c r="BE35" s="727"/>
      <c r="BF35" s="728"/>
      <c r="BG35" s="732" t="s">
        <v>329</v>
      </c>
      <c r="BH35" s="733"/>
      <c r="BI35" s="733"/>
      <c r="BJ35" s="733"/>
      <c r="BK35" s="733"/>
      <c r="BL35" s="733"/>
      <c r="BM35" s="733"/>
      <c r="BN35" s="733"/>
      <c r="BO35" s="733"/>
      <c r="BP35" s="733"/>
      <c r="BQ35" s="733"/>
      <c r="BR35" s="733"/>
      <c r="BS35" s="733"/>
      <c r="BT35" s="733"/>
      <c r="BU35" s="734"/>
      <c r="BV35" s="726">
        <v>21292</v>
      </c>
      <c r="BW35" s="727"/>
      <c r="BX35" s="727"/>
      <c r="BY35" s="727"/>
      <c r="BZ35" s="727"/>
      <c r="CA35" s="727"/>
      <c r="CB35" s="728"/>
      <c r="CD35" s="705" t="s">
        <v>330</v>
      </c>
      <c r="CE35" s="702"/>
      <c r="CF35" s="702"/>
      <c r="CG35" s="702"/>
      <c r="CH35" s="702"/>
      <c r="CI35" s="702"/>
      <c r="CJ35" s="702"/>
      <c r="CK35" s="702"/>
      <c r="CL35" s="702"/>
      <c r="CM35" s="702"/>
      <c r="CN35" s="702"/>
      <c r="CO35" s="702"/>
      <c r="CP35" s="702"/>
      <c r="CQ35" s="703"/>
      <c r="CR35" s="661">
        <v>138857</v>
      </c>
      <c r="CS35" s="662"/>
      <c r="CT35" s="662"/>
      <c r="CU35" s="662"/>
      <c r="CV35" s="662"/>
      <c r="CW35" s="662"/>
      <c r="CX35" s="662"/>
      <c r="CY35" s="663"/>
      <c r="CZ35" s="666">
        <v>2.7</v>
      </c>
      <c r="DA35" s="695"/>
      <c r="DB35" s="695"/>
      <c r="DC35" s="696"/>
      <c r="DD35" s="669">
        <v>128528</v>
      </c>
      <c r="DE35" s="662"/>
      <c r="DF35" s="662"/>
      <c r="DG35" s="662"/>
      <c r="DH35" s="662"/>
      <c r="DI35" s="662"/>
      <c r="DJ35" s="662"/>
      <c r="DK35" s="663"/>
      <c r="DL35" s="669">
        <v>121437</v>
      </c>
      <c r="DM35" s="662"/>
      <c r="DN35" s="662"/>
      <c r="DO35" s="662"/>
      <c r="DP35" s="662"/>
      <c r="DQ35" s="662"/>
      <c r="DR35" s="662"/>
      <c r="DS35" s="662"/>
      <c r="DT35" s="662"/>
      <c r="DU35" s="662"/>
      <c r="DV35" s="663"/>
      <c r="DW35" s="666">
        <v>3.8</v>
      </c>
      <c r="DX35" s="695"/>
      <c r="DY35" s="695"/>
      <c r="DZ35" s="695"/>
      <c r="EA35" s="695"/>
      <c r="EB35" s="695"/>
      <c r="EC35" s="697"/>
    </row>
    <row r="36" spans="2:133" ht="11.25" customHeight="1">
      <c r="B36" s="658" t="s">
        <v>331</v>
      </c>
      <c r="C36" s="659"/>
      <c r="D36" s="659"/>
      <c r="E36" s="659"/>
      <c r="F36" s="659"/>
      <c r="G36" s="659"/>
      <c r="H36" s="659"/>
      <c r="I36" s="659"/>
      <c r="J36" s="659"/>
      <c r="K36" s="659"/>
      <c r="L36" s="659"/>
      <c r="M36" s="659"/>
      <c r="N36" s="659"/>
      <c r="O36" s="659"/>
      <c r="P36" s="659"/>
      <c r="Q36" s="660"/>
      <c r="R36" s="661" t="s">
        <v>128</v>
      </c>
      <c r="S36" s="664"/>
      <c r="T36" s="664"/>
      <c r="U36" s="664"/>
      <c r="V36" s="664"/>
      <c r="W36" s="664"/>
      <c r="X36" s="664"/>
      <c r="Y36" s="665"/>
      <c r="Z36" s="723" t="s">
        <v>174</v>
      </c>
      <c r="AA36" s="723"/>
      <c r="AB36" s="723"/>
      <c r="AC36" s="723"/>
      <c r="AD36" s="724" t="s">
        <v>128</v>
      </c>
      <c r="AE36" s="724"/>
      <c r="AF36" s="724"/>
      <c r="AG36" s="724"/>
      <c r="AH36" s="724"/>
      <c r="AI36" s="724"/>
      <c r="AJ36" s="724"/>
      <c r="AK36" s="724"/>
      <c r="AL36" s="666" t="s">
        <v>247</v>
      </c>
      <c r="AM36" s="667"/>
      <c r="AN36" s="667"/>
      <c r="AO36" s="725"/>
      <c r="AQ36" s="698" t="s">
        <v>332</v>
      </c>
      <c r="AR36" s="699"/>
      <c r="AS36" s="699"/>
      <c r="AT36" s="699"/>
      <c r="AU36" s="699"/>
      <c r="AV36" s="699"/>
      <c r="AW36" s="699"/>
      <c r="AX36" s="699"/>
      <c r="AY36" s="700"/>
      <c r="AZ36" s="661">
        <v>203279</v>
      </c>
      <c r="BA36" s="664"/>
      <c r="BB36" s="664"/>
      <c r="BC36" s="664"/>
      <c r="BD36" s="662"/>
      <c r="BE36" s="662"/>
      <c r="BF36" s="701"/>
      <c r="BG36" s="705" t="s">
        <v>333</v>
      </c>
      <c r="BH36" s="702"/>
      <c r="BI36" s="702"/>
      <c r="BJ36" s="702"/>
      <c r="BK36" s="702"/>
      <c r="BL36" s="702"/>
      <c r="BM36" s="702"/>
      <c r="BN36" s="702"/>
      <c r="BO36" s="702"/>
      <c r="BP36" s="702"/>
      <c r="BQ36" s="702"/>
      <c r="BR36" s="702"/>
      <c r="BS36" s="702"/>
      <c r="BT36" s="702"/>
      <c r="BU36" s="703"/>
      <c r="BV36" s="661">
        <v>18657</v>
      </c>
      <c r="BW36" s="664"/>
      <c r="BX36" s="664"/>
      <c r="BY36" s="664"/>
      <c r="BZ36" s="664"/>
      <c r="CA36" s="664"/>
      <c r="CB36" s="704"/>
      <c r="CD36" s="705" t="s">
        <v>334</v>
      </c>
      <c r="CE36" s="702"/>
      <c r="CF36" s="702"/>
      <c r="CG36" s="702"/>
      <c r="CH36" s="702"/>
      <c r="CI36" s="702"/>
      <c r="CJ36" s="702"/>
      <c r="CK36" s="702"/>
      <c r="CL36" s="702"/>
      <c r="CM36" s="702"/>
      <c r="CN36" s="702"/>
      <c r="CO36" s="702"/>
      <c r="CP36" s="702"/>
      <c r="CQ36" s="703"/>
      <c r="CR36" s="661">
        <v>592695</v>
      </c>
      <c r="CS36" s="664"/>
      <c r="CT36" s="664"/>
      <c r="CU36" s="664"/>
      <c r="CV36" s="664"/>
      <c r="CW36" s="664"/>
      <c r="CX36" s="664"/>
      <c r="CY36" s="665"/>
      <c r="CZ36" s="666">
        <v>11.5</v>
      </c>
      <c r="DA36" s="695"/>
      <c r="DB36" s="695"/>
      <c r="DC36" s="696"/>
      <c r="DD36" s="669">
        <v>397186</v>
      </c>
      <c r="DE36" s="664"/>
      <c r="DF36" s="664"/>
      <c r="DG36" s="664"/>
      <c r="DH36" s="664"/>
      <c r="DI36" s="664"/>
      <c r="DJ36" s="664"/>
      <c r="DK36" s="665"/>
      <c r="DL36" s="669">
        <v>314905</v>
      </c>
      <c r="DM36" s="664"/>
      <c r="DN36" s="664"/>
      <c r="DO36" s="664"/>
      <c r="DP36" s="664"/>
      <c r="DQ36" s="664"/>
      <c r="DR36" s="664"/>
      <c r="DS36" s="664"/>
      <c r="DT36" s="664"/>
      <c r="DU36" s="664"/>
      <c r="DV36" s="665"/>
      <c r="DW36" s="666">
        <v>10</v>
      </c>
      <c r="DX36" s="695"/>
      <c r="DY36" s="695"/>
      <c r="DZ36" s="695"/>
      <c r="EA36" s="695"/>
      <c r="EB36" s="695"/>
      <c r="EC36" s="697"/>
    </row>
    <row r="37" spans="2:133" ht="11.25" customHeight="1">
      <c r="B37" s="658" t="s">
        <v>335</v>
      </c>
      <c r="C37" s="659"/>
      <c r="D37" s="659"/>
      <c r="E37" s="659"/>
      <c r="F37" s="659"/>
      <c r="G37" s="659"/>
      <c r="H37" s="659"/>
      <c r="I37" s="659"/>
      <c r="J37" s="659"/>
      <c r="K37" s="659"/>
      <c r="L37" s="659"/>
      <c r="M37" s="659"/>
      <c r="N37" s="659"/>
      <c r="O37" s="659"/>
      <c r="P37" s="659"/>
      <c r="Q37" s="660"/>
      <c r="R37" s="661">
        <v>132900</v>
      </c>
      <c r="S37" s="664"/>
      <c r="T37" s="664"/>
      <c r="U37" s="664"/>
      <c r="V37" s="664"/>
      <c r="W37" s="664"/>
      <c r="X37" s="664"/>
      <c r="Y37" s="665"/>
      <c r="Z37" s="723">
        <v>2.5</v>
      </c>
      <c r="AA37" s="723"/>
      <c r="AB37" s="723"/>
      <c r="AC37" s="723"/>
      <c r="AD37" s="724" t="s">
        <v>128</v>
      </c>
      <c r="AE37" s="724"/>
      <c r="AF37" s="724"/>
      <c r="AG37" s="724"/>
      <c r="AH37" s="724"/>
      <c r="AI37" s="724"/>
      <c r="AJ37" s="724"/>
      <c r="AK37" s="724"/>
      <c r="AL37" s="666" t="s">
        <v>174</v>
      </c>
      <c r="AM37" s="667"/>
      <c r="AN37" s="667"/>
      <c r="AO37" s="725"/>
      <c r="AQ37" s="698" t="s">
        <v>336</v>
      </c>
      <c r="AR37" s="699"/>
      <c r="AS37" s="699"/>
      <c r="AT37" s="699"/>
      <c r="AU37" s="699"/>
      <c r="AV37" s="699"/>
      <c r="AW37" s="699"/>
      <c r="AX37" s="699"/>
      <c r="AY37" s="700"/>
      <c r="AZ37" s="661">
        <v>30136</v>
      </c>
      <c r="BA37" s="664"/>
      <c r="BB37" s="664"/>
      <c r="BC37" s="664"/>
      <c r="BD37" s="662"/>
      <c r="BE37" s="662"/>
      <c r="BF37" s="701"/>
      <c r="BG37" s="705" t="s">
        <v>337</v>
      </c>
      <c r="BH37" s="702"/>
      <c r="BI37" s="702"/>
      <c r="BJ37" s="702"/>
      <c r="BK37" s="702"/>
      <c r="BL37" s="702"/>
      <c r="BM37" s="702"/>
      <c r="BN37" s="702"/>
      <c r="BO37" s="702"/>
      <c r="BP37" s="702"/>
      <c r="BQ37" s="702"/>
      <c r="BR37" s="702"/>
      <c r="BS37" s="702"/>
      <c r="BT37" s="702"/>
      <c r="BU37" s="703"/>
      <c r="BV37" s="661">
        <v>1140</v>
      </c>
      <c r="BW37" s="664"/>
      <c r="BX37" s="664"/>
      <c r="BY37" s="664"/>
      <c r="BZ37" s="664"/>
      <c r="CA37" s="664"/>
      <c r="CB37" s="704"/>
      <c r="CD37" s="705" t="s">
        <v>338</v>
      </c>
      <c r="CE37" s="702"/>
      <c r="CF37" s="702"/>
      <c r="CG37" s="702"/>
      <c r="CH37" s="702"/>
      <c r="CI37" s="702"/>
      <c r="CJ37" s="702"/>
      <c r="CK37" s="702"/>
      <c r="CL37" s="702"/>
      <c r="CM37" s="702"/>
      <c r="CN37" s="702"/>
      <c r="CO37" s="702"/>
      <c r="CP37" s="702"/>
      <c r="CQ37" s="703"/>
      <c r="CR37" s="661">
        <v>275921</v>
      </c>
      <c r="CS37" s="662"/>
      <c r="CT37" s="662"/>
      <c r="CU37" s="662"/>
      <c r="CV37" s="662"/>
      <c r="CW37" s="662"/>
      <c r="CX37" s="662"/>
      <c r="CY37" s="663"/>
      <c r="CZ37" s="666">
        <v>5.4</v>
      </c>
      <c r="DA37" s="695"/>
      <c r="DB37" s="695"/>
      <c r="DC37" s="696"/>
      <c r="DD37" s="669">
        <v>241421</v>
      </c>
      <c r="DE37" s="662"/>
      <c r="DF37" s="662"/>
      <c r="DG37" s="662"/>
      <c r="DH37" s="662"/>
      <c r="DI37" s="662"/>
      <c r="DJ37" s="662"/>
      <c r="DK37" s="663"/>
      <c r="DL37" s="669">
        <v>241358</v>
      </c>
      <c r="DM37" s="662"/>
      <c r="DN37" s="662"/>
      <c r="DO37" s="662"/>
      <c r="DP37" s="662"/>
      <c r="DQ37" s="662"/>
      <c r="DR37" s="662"/>
      <c r="DS37" s="662"/>
      <c r="DT37" s="662"/>
      <c r="DU37" s="662"/>
      <c r="DV37" s="663"/>
      <c r="DW37" s="666">
        <v>7.6</v>
      </c>
      <c r="DX37" s="695"/>
      <c r="DY37" s="695"/>
      <c r="DZ37" s="695"/>
      <c r="EA37" s="695"/>
      <c r="EB37" s="695"/>
      <c r="EC37" s="697"/>
    </row>
    <row r="38" spans="2:133" ht="11.25" customHeight="1">
      <c r="B38" s="673" t="s">
        <v>339</v>
      </c>
      <c r="C38" s="674"/>
      <c r="D38" s="674"/>
      <c r="E38" s="674"/>
      <c r="F38" s="674"/>
      <c r="G38" s="674"/>
      <c r="H38" s="674"/>
      <c r="I38" s="674"/>
      <c r="J38" s="674"/>
      <c r="K38" s="674"/>
      <c r="L38" s="674"/>
      <c r="M38" s="674"/>
      <c r="N38" s="674"/>
      <c r="O38" s="674"/>
      <c r="P38" s="674"/>
      <c r="Q38" s="675"/>
      <c r="R38" s="676">
        <v>5309072</v>
      </c>
      <c r="S38" s="713"/>
      <c r="T38" s="713"/>
      <c r="U38" s="713"/>
      <c r="V38" s="713"/>
      <c r="W38" s="713"/>
      <c r="X38" s="713"/>
      <c r="Y38" s="718"/>
      <c r="Z38" s="719">
        <v>100</v>
      </c>
      <c r="AA38" s="719"/>
      <c r="AB38" s="719"/>
      <c r="AC38" s="719"/>
      <c r="AD38" s="720">
        <v>3023704</v>
      </c>
      <c r="AE38" s="720"/>
      <c r="AF38" s="720"/>
      <c r="AG38" s="720"/>
      <c r="AH38" s="720"/>
      <c r="AI38" s="720"/>
      <c r="AJ38" s="720"/>
      <c r="AK38" s="720"/>
      <c r="AL38" s="679">
        <v>100</v>
      </c>
      <c r="AM38" s="721"/>
      <c r="AN38" s="721"/>
      <c r="AO38" s="722"/>
      <c r="AQ38" s="698" t="s">
        <v>340</v>
      </c>
      <c r="AR38" s="699"/>
      <c r="AS38" s="699"/>
      <c r="AT38" s="699"/>
      <c r="AU38" s="699"/>
      <c r="AV38" s="699"/>
      <c r="AW38" s="699"/>
      <c r="AX38" s="699"/>
      <c r="AY38" s="700"/>
      <c r="AZ38" s="661">
        <v>8280</v>
      </c>
      <c r="BA38" s="664"/>
      <c r="BB38" s="664"/>
      <c r="BC38" s="664"/>
      <c r="BD38" s="662"/>
      <c r="BE38" s="662"/>
      <c r="BF38" s="701"/>
      <c r="BG38" s="705" t="s">
        <v>341</v>
      </c>
      <c r="BH38" s="702"/>
      <c r="BI38" s="702"/>
      <c r="BJ38" s="702"/>
      <c r="BK38" s="702"/>
      <c r="BL38" s="702"/>
      <c r="BM38" s="702"/>
      <c r="BN38" s="702"/>
      <c r="BO38" s="702"/>
      <c r="BP38" s="702"/>
      <c r="BQ38" s="702"/>
      <c r="BR38" s="702"/>
      <c r="BS38" s="702"/>
      <c r="BT38" s="702"/>
      <c r="BU38" s="703"/>
      <c r="BV38" s="661">
        <v>1896</v>
      </c>
      <c r="BW38" s="664"/>
      <c r="BX38" s="664"/>
      <c r="BY38" s="664"/>
      <c r="BZ38" s="664"/>
      <c r="CA38" s="664"/>
      <c r="CB38" s="704"/>
      <c r="CD38" s="705" t="s">
        <v>342</v>
      </c>
      <c r="CE38" s="702"/>
      <c r="CF38" s="702"/>
      <c r="CG38" s="702"/>
      <c r="CH38" s="702"/>
      <c r="CI38" s="702"/>
      <c r="CJ38" s="702"/>
      <c r="CK38" s="702"/>
      <c r="CL38" s="702"/>
      <c r="CM38" s="702"/>
      <c r="CN38" s="702"/>
      <c r="CO38" s="702"/>
      <c r="CP38" s="702"/>
      <c r="CQ38" s="703"/>
      <c r="CR38" s="661">
        <v>628223</v>
      </c>
      <c r="CS38" s="664"/>
      <c r="CT38" s="664"/>
      <c r="CU38" s="664"/>
      <c r="CV38" s="664"/>
      <c r="CW38" s="664"/>
      <c r="CX38" s="664"/>
      <c r="CY38" s="665"/>
      <c r="CZ38" s="666">
        <v>12.2</v>
      </c>
      <c r="DA38" s="695"/>
      <c r="DB38" s="695"/>
      <c r="DC38" s="696"/>
      <c r="DD38" s="669">
        <v>540701</v>
      </c>
      <c r="DE38" s="664"/>
      <c r="DF38" s="664"/>
      <c r="DG38" s="664"/>
      <c r="DH38" s="664"/>
      <c r="DI38" s="664"/>
      <c r="DJ38" s="664"/>
      <c r="DK38" s="665"/>
      <c r="DL38" s="669">
        <v>501982</v>
      </c>
      <c r="DM38" s="664"/>
      <c r="DN38" s="664"/>
      <c r="DO38" s="664"/>
      <c r="DP38" s="664"/>
      <c r="DQ38" s="664"/>
      <c r="DR38" s="664"/>
      <c r="DS38" s="664"/>
      <c r="DT38" s="664"/>
      <c r="DU38" s="664"/>
      <c r="DV38" s="665"/>
      <c r="DW38" s="666">
        <v>15.9</v>
      </c>
      <c r="DX38" s="695"/>
      <c r="DY38" s="695"/>
      <c r="DZ38" s="695"/>
      <c r="EA38" s="695"/>
      <c r="EB38" s="695"/>
      <c r="EC38" s="697"/>
    </row>
    <row r="39" spans="2:133" ht="11.25" customHeight="1">
      <c r="AQ39" s="698" t="s">
        <v>343</v>
      </c>
      <c r="AR39" s="699"/>
      <c r="AS39" s="699"/>
      <c r="AT39" s="699"/>
      <c r="AU39" s="699"/>
      <c r="AV39" s="699"/>
      <c r="AW39" s="699"/>
      <c r="AX39" s="699"/>
      <c r="AY39" s="700"/>
      <c r="AZ39" s="661" t="s">
        <v>247</v>
      </c>
      <c r="BA39" s="664"/>
      <c r="BB39" s="664"/>
      <c r="BC39" s="664"/>
      <c r="BD39" s="662"/>
      <c r="BE39" s="662"/>
      <c r="BF39" s="701"/>
      <c r="BG39" s="706" t="s">
        <v>344</v>
      </c>
      <c r="BH39" s="707"/>
      <c r="BI39" s="707"/>
      <c r="BJ39" s="707"/>
      <c r="BK39" s="707"/>
      <c r="BL39" s="235"/>
      <c r="BM39" s="702" t="s">
        <v>345</v>
      </c>
      <c r="BN39" s="702"/>
      <c r="BO39" s="702"/>
      <c r="BP39" s="702"/>
      <c r="BQ39" s="702"/>
      <c r="BR39" s="702"/>
      <c r="BS39" s="702"/>
      <c r="BT39" s="702"/>
      <c r="BU39" s="703"/>
      <c r="BV39" s="661">
        <v>77</v>
      </c>
      <c r="BW39" s="664"/>
      <c r="BX39" s="664"/>
      <c r="BY39" s="664"/>
      <c r="BZ39" s="664"/>
      <c r="CA39" s="664"/>
      <c r="CB39" s="704"/>
      <c r="CD39" s="705" t="s">
        <v>346</v>
      </c>
      <c r="CE39" s="702"/>
      <c r="CF39" s="702"/>
      <c r="CG39" s="702"/>
      <c r="CH39" s="702"/>
      <c r="CI39" s="702"/>
      <c r="CJ39" s="702"/>
      <c r="CK39" s="702"/>
      <c r="CL39" s="702"/>
      <c r="CM39" s="702"/>
      <c r="CN39" s="702"/>
      <c r="CO39" s="702"/>
      <c r="CP39" s="702"/>
      <c r="CQ39" s="703"/>
      <c r="CR39" s="661">
        <v>496738</v>
      </c>
      <c r="CS39" s="662"/>
      <c r="CT39" s="662"/>
      <c r="CU39" s="662"/>
      <c r="CV39" s="662"/>
      <c r="CW39" s="662"/>
      <c r="CX39" s="662"/>
      <c r="CY39" s="663"/>
      <c r="CZ39" s="666">
        <v>9.6999999999999993</v>
      </c>
      <c r="DA39" s="695"/>
      <c r="DB39" s="695"/>
      <c r="DC39" s="696"/>
      <c r="DD39" s="669">
        <v>367841</v>
      </c>
      <c r="DE39" s="662"/>
      <c r="DF39" s="662"/>
      <c r="DG39" s="662"/>
      <c r="DH39" s="662"/>
      <c r="DI39" s="662"/>
      <c r="DJ39" s="662"/>
      <c r="DK39" s="663"/>
      <c r="DL39" s="669" t="s">
        <v>128</v>
      </c>
      <c r="DM39" s="662"/>
      <c r="DN39" s="662"/>
      <c r="DO39" s="662"/>
      <c r="DP39" s="662"/>
      <c r="DQ39" s="662"/>
      <c r="DR39" s="662"/>
      <c r="DS39" s="662"/>
      <c r="DT39" s="662"/>
      <c r="DU39" s="662"/>
      <c r="DV39" s="663"/>
      <c r="DW39" s="666" t="s">
        <v>128</v>
      </c>
      <c r="DX39" s="695"/>
      <c r="DY39" s="695"/>
      <c r="DZ39" s="695"/>
      <c r="EA39" s="695"/>
      <c r="EB39" s="695"/>
      <c r="EC39" s="697"/>
    </row>
    <row r="40" spans="2:133" ht="11.25" customHeight="1">
      <c r="AQ40" s="698" t="s">
        <v>347</v>
      </c>
      <c r="AR40" s="699"/>
      <c r="AS40" s="699"/>
      <c r="AT40" s="699"/>
      <c r="AU40" s="699"/>
      <c r="AV40" s="699"/>
      <c r="AW40" s="699"/>
      <c r="AX40" s="699"/>
      <c r="AY40" s="700"/>
      <c r="AZ40" s="661">
        <v>74667</v>
      </c>
      <c r="BA40" s="664"/>
      <c r="BB40" s="664"/>
      <c r="BC40" s="664"/>
      <c r="BD40" s="662"/>
      <c r="BE40" s="662"/>
      <c r="BF40" s="701"/>
      <c r="BG40" s="706"/>
      <c r="BH40" s="707"/>
      <c r="BI40" s="707"/>
      <c r="BJ40" s="707"/>
      <c r="BK40" s="707"/>
      <c r="BL40" s="235"/>
      <c r="BM40" s="702" t="s">
        <v>348</v>
      </c>
      <c r="BN40" s="702"/>
      <c r="BO40" s="702"/>
      <c r="BP40" s="702"/>
      <c r="BQ40" s="702"/>
      <c r="BR40" s="702"/>
      <c r="BS40" s="702"/>
      <c r="BT40" s="702"/>
      <c r="BU40" s="703"/>
      <c r="BV40" s="661" t="s">
        <v>128</v>
      </c>
      <c r="BW40" s="664"/>
      <c r="BX40" s="664"/>
      <c r="BY40" s="664"/>
      <c r="BZ40" s="664"/>
      <c r="CA40" s="664"/>
      <c r="CB40" s="704"/>
      <c r="CD40" s="705" t="s">
        <v>349</v>
      </c>
      <c r="CE40" s="702"/>
      <c r="CF40" s="702"/>
      <c r="CG40" s="702"/>
      <c r="CH40" s="702"/>
      <c r="CI40" s="702"/>
      <c r="CJ40" s="702"/>
      <c r="CK40" s="702"/>
      <c r="CL40" s="702"/>
      <c r="CM40" s="702"/>
      <c r="CN40" s="702"/>
      <c r="CO40" s="702"/>
      <c r="CP40" s="702"/>
      <c r="CQ40" s="703"/>
      <c r="CR40" s="661">
        <v>13722</v>
      </c>
      <c r="CS40" s="664"/>
      <c r="CT40" s="664"/>
      <c r="CU40" s="664"/>
      <c r="CV40" s="664"/>
      <c r="CW40" s="664"/>
      <c r="CX40" s="664"/>
      <c r="CY40" s="665"/>
      <c r="CZ40" s="666">
        <v>0.3</v>
      </c>
      <c r="DA40" s="695"/>
      <c r="DB40" s="695"/>
      <c r="DC40" s="696"/>
      <c r="DD40" s="669" t="s">
        <v>128</v>
      </c>
      <c r="DE40" s="664"/>
      <c r="DF40" s="664"/>
      <c r="DG40" s="664"/>
      <c r="DH40" s="664"/>
      <c r="DI40" s="664"/>
      <c r="DJ40" s="664"/>
      <c r="DK40" s="665"/>
      <c r="DL40" s="669" t="s">
        <v>128</v>
      </c>
      <c r="DM40" s="664"/>
      <c r="DN40" s="664"/>
      <c r="DO40" s="664"/>
      <c r="DP40" s="664"/>
      <c r="DQ40" s="664"/>
      <c r="DR40" s="664"/>
      <c r="DS40" s="664"/>
      <c r="DT40" s="664"/>
      <c r="DU40" s="664"/>
      <c r="DV40" s="665"/>
      <c r="DW40" s="666" t="s">
        <v>128</v>
      </c>
      <c r="DX40" s="695"/>
      <c r="DY40" s="695"/>
      <c r="DZ40" s="695"/>
      <c r="EA40" s="695"/>
      <c r="EB40" s="695"/>
      <c r="EC40" s="697"/>
    </row>
    <row r="41" spans="2:133" ht="11.25" customHeight="1">
      <c r="AQ41" s="710" t="s">
        <v>350</v>
      </c>
      <c r="AR41" s="711"/>
      <c r="AS41" s="711"/>
      <c r="AT41" s="711"/>
      <c r="AU41" s="711"/>
      <c r="AV41" s="711"/>
      <c r="AW41" s="711"/>
      <c r="AX41" s="711"/>
      <c r="AY41" s="712"/>
      <c r="AZ41" s="676">
        <v>320141</v>
      </c>
      <c r="BA41" s="713"/>
      <c r="BB41" s="713"/>
      <c r="BC41" s="713"/>
      <c r="BD41" s="677"/>
      <c r="BE41" s="677"/>
      <c r="BF41" s="714"/>
      <c r="BG41" s="708"/>
      <c r="BH41" s="709"/>
      <c r="BI41" s="709"/>
      <c r="BJ41" s="709"/>
      <c r="BK41" s="709"/>
      <c r="BL41" s="236"/>
      <c r="BM41" s="715" t="s">
        <v>351</v>
      </c>
      <c r="BN41" s="715"/>
      <c r="BO41" s="715"/>
      <c r="BP41" s="715"/>
      <c r="BQ41" s="715"/>
      <c r="BR41" s="715"/>
      <c r="BS41" s="715"/>
      <c r="BT41" s="715"/>
      <c r="BU41" s="716"/>
      <c r="BV41" s="676">
        <v>300</v>
      </c>
      <c r="BW41" s="713"/>
      <c r="BX41" s="713"/>
      <c r="BY41" s="713"/>
      <c r="BZ41" s="713"/>
      <c r="CA41" s="713"/>
      <c r="CB41" s="717"/>
      <c r="CD41" s="705" t="s">
        <v>352</v>
      </c>
      <c r="CE41" s="702"/>
      <c r="CF41" s="702"/>
      <c r="CG41" s="702"/>
      <c r="CH41" s="702"/>
      <c r="CI41" s="702"/>
      <c r="CJ41" s="702"/>
      <c r="CK41" s="702"/>
      <c r="CL41" s="702"/>
      <c r="CM41" s="702"/>
      <c r="CN41" s="702"/>
      <c r="CO41" s="702"/>
      <c r="CP41" s="702"/>
      <c r="CQ41" s="703"/>
      <c r="CR41" s="661" t="s">
        <v>247</v>
      </c>
      <c r="CS41" s="662"/>
      <c r="CT41" s="662"/>
      <c r="CU41" s="662"/>
      <c r="CV41" s="662"/>
      <c r="CW41" s="662"/>
      <c r="CX41" s="662"/>
      <c r="CY41" s="663"/>
      <c r="CZ41" s="666" t="s">
        <v>128</v>
      </c>
      <c r="DA41" s="695"/>
      <c r="DB41" s="695"/>
      <c r="DC41" s="696"/>
      <c r="DD41" s="669" t="s">
        <v>128</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353</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354</v>
      </c>
      <c r="CE42" s="659"/>
      <c r="CF42" s="659"/>
      <c r="CG42" s="659"/>
      <c r="CH42" s="659"/>
      <c r="CI42" s="659"/>
      <c r="CJ42" s="659"/>
      <c r="CK42" s="659"/>
      <c r="CL42" s="659"/>
      <c r="CM42" s="659"/>
      <c r="CN42" s="659"/>
      <c r="CO42" s="659"/>
      <c r="CP42" s="659"/>
      <c r="CQ42" s="660"/>
      <c r="CR42" s="661">
        <v>797960</v>
      </c>
      <c r="CS42" s="664"/>
      <c r="CT42" s="664"/>
      <c r="CU42" s="664"/>
      <c r="CV42" s="664"/>
      <c r="CW42" s="664"/>
      <c r="CX42" s="664"/>
      <c r="CY42" s="665"/>
      <c r="CZ42" s="666">
        <v>15.5</v>
      </c>
      <c r="DA42" s="667"/>
      <c r="DB42" s="667"/>
      <c r="DC42" s="668"/>
      <c r="DD42" s="669">
        <v>319986</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355</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356</v>
      </c>
      <c r="CE43" s="659"/>
      <c r="CF43" s="659"/>
      <c r="CG43" s="659"/>
      <c r="CH43" s="659"/>
      <c r="CI43" s="659"/>
      <c r="CJ43" s="659"/>
      <c r="CK43" s="659"/>
      <c r="CL43" s="659"/>
      <c r="CM43" s="659"/>
      <c r="CN43" s="659"/>
      <c r="CO43" s="659"/>
      <c r="CP43" s="659"/>
      <c r="CQ43" s="660"/>
      <c r="CR43" s="661">
        <v>20975</v>
      </c>
      <c r="CS43" s="662"/>
      <c r="CT43" s="662"/>
      <c r="CU43" s="662"/>
      <c r="CV43" s="662"/>
      <c r="CW43" s="662"/>
      <c r="CX43" s="662"/>
      <c r="CY43" s="663"/>
      <c r="CZ43" s="666">
        <v>0.4</v>
      </c>
      <c r="DA43" s="695"/>
      <c r="DB43" s="695"/>
      <c r="DC43" s="696"/>
      <c r="DD43" s="669">
        <v>20975</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357</v>
      </c>
      <c r="CD44" s="689" t="s">
        <v>309</v>
      </c>
      <c r="CE44" s="690"/>
      <c r="CF44" s="658" t="s">
        <v>358</v>
      </c>
      <c r="CG44" s="659"/>
      <c r="CH44" s="659"/>
      <c r="CI44" s="659"/>
      <c r="CJ44" s="659"/>
      <c r="CK44" s="659"/>
      <c r="CL44" s="659"/>
      <c r="CM44" s="659"/>
      <c r="CN44" s="659"/>
      <c r="CO44" s="659"/>
      <c r="CP44" s="659"/>
      <c r="CQ44" s="660"/>
      <c r="CR44" s="661">
        <v>779503</v>
      </c>
      <c r="CS44" s="664"/>
      <c r="CT44" s="664"/>
      <c r="CU44" s="664"/>
      <c r="CV44" s="664"/>
      <c r="CW44" s="664"/>
      <c r="CX44" s="664"/>
      <c r="CY44" s="665"/>
      <c r="CZ44" s="666">
        <v>15.2</v>
      </c>
      <c r="DA44" s="667"/>
      <c r="DB44" s="667"/>
      <c r="DC44" s="668"/>
      <c r="DD44" s="669">
        <v>301529</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359</v>
      </c>
      <c r="CG45" s="659"/>
      <c r="CH45" s="659"/>
      <c r="CI45" s="659"/>
      <c r="CJ45" s="659"/>
      <c r="CK45" s="659"/>
      <c r="CL45" s="659"/>
      <c r="CM45" s="659"/>
      <c r="CN45" s="659"/>
      <c r="CO45" s="659"/>
      <c r="CP45" s="659"/>
      <c r="CQ45" s="660"/>
      <c r="CR45" s="661">
        <v>244957</v>
      </c>
      <c r="CS45" s="662"/>
      <c r="CT45" s="662"/>
      <c r="CU45" s="662"/>
      <c r="CV45" s="662"/>
      <c r="CW45" s="662"/>
      <c r="CX45" s="662"/>
      <c r="CY45" s="663"/>
      <c r="CZ45" s="666">
        <v>4.8</v>
      </c>
      <c r="DA45" s="695"/>
      <c r="DB45" s="695"/>
      <c r="DC45" s="696"/>
      <c r="DD45" s="669">
        <v>39877</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360</v>
      </c>
      <c r="CG46" s="659"/>
      <c r="CH46" s="659"/>
      <c r="CI46" s="659"/>
      <c r="CJ46" s="659"/>
      <c r="CK46" s="659"/>
      <c r="CL46" s="659"/>
      <c r="CM46" s="659"/>
      <c r="CN46" s="659"/>
      <c r="CO46" s="659"/>
      <c r="CP46" s="659"/>
      <c r="CQ46" s="660"/>
      <c r="CR46" s="661">
        <v>502675</v>
      </c>
      <c r="CS46" s="664"/>
      <c r="CT46" s="664"/>
      <c r="CU46" s="664"/>
      <c r="CV46" s="664"/>
      <c r="CW46" s="664"/>
      <c r="CX46" s="664"/>
      <c r="CY46" s="665"/>
      <c r="CZ46" s="666">
        <v>9.8000000000000007</v>
      </c>
      <c r="DA46" s="667"/>
      <c r="DB46" s="667"/>
      <c r="DC46" s="668"/>
      <c r="DD46" s="669">
        <v>229781</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361</v>
      </c>
      <c r="CG47" s="659"/>
      <c r="CH47" s="659"/>
      <c r="CI47" s="659"/>
      <c r="CJ47" s="659"/>
      <c r="CK47" s="659"/>
      <c r="CL47" s="659"/>
      <c r="CM47" s="659"/>
      <c r="CN47" s="659"/>
      <c r="CO47" s="659"/>
      <c r="CP47" s="659"/>
      <c r="CQ47" s="660"/>
      <c r="CR47" s="661">
        <v>18457</v>
      </c>
      <c r="CS47" s="662"/>
      <c r="CT47" s="662"/>
      <c r="CU47" s="662"/>
      <c r="CV47" s="662"/>
      <c r="CW47" s="662"/>
      <c r="CX47" s="662"/>
      <c r="CY47" s="663"/>
      <c r="CZ47" s="666">
        <v>0.4</v>
      </c>
      <c r="DA47" s="695"/>
      <c r="DB47" s="695"/>
      <c r="DC47" s="696"/>
      <c r="DD47" s="669">
        <v>18457</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362</v>
      </c>
      <c r="CG48" s="659"/>
      <c r="CH48" s="659"/>
      <c r="CI48" s="659"/>
      <c r="CJ48" s="659"/>
      <c r="CK48" s="659"/>
      <c r="CL48" s="659"/>
      <c r="CM48" s="659"/>
      <c r="CN48" s="659"/>
      <c r="CO48" s="659"/>
      <c r="CP48" s="659"/>
      <c r="CQ48" s="660"/>
      <c r="CR48" s="661" t="s">
        <v>247</v>
      </c>
      <c r="CS48" s="664"/>
      <c r="CT48" s="664"/>
      <c r="CU48" s="664"/>
      <c r="CV48" s="664"/>
      <c r="CW48" s="664"/>
      <c r="CX48" s="664"/>
      <c r="CY48" s="665"/>
      <c r="CZ48" s="666" t="s">
        <v>247</v>
      </c>
      <c r="DA48" s="667"/>
      <c r="DB48" s="667"/>
      <c r="DC48" s="668"/>
      <c r="DD48" s="669" t="s">
        <v>247</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363</v>
      </c>
      <c r="CE49" s="674"/>
      <c r="CF49" s="674"/>
      <c r="CG49" s="674"/>
      <c r="CH49" s="674"/>
      <c r="CI49" s="674"/>
      <c r="CJ49" s="674"/>
      <c r="CK49" s="674"/>
      <c r="CL49" s="674"/>
      <c r="CM49" s="674"/>
      <c r="CN49" s="674"/>
      <c r="CO49" s="674"/>
      <c r="CP49" s="674"/>
      <c r="CQ49" s="675"/>
      <c r="CR49" s="676">
        <v>5143186</v>
      </c>
      <c r="CS49" s="677"/>
      <c r="CT49" s="677"/>
      <c r="CU49" s="677"/>
      <c r="CV49" s="677"/>
      <c r="CW49" s="677"/>
      <c r="CX49" s="677"/>
      <c r="CY49" s="678"/>
      <c r="CZ49" s="679">
        <v>100</v>
      </c>
      <c r="DA49" s="680"/>
      <c r="DB49" s="680"/>
      <c r="DC49" s="681"/>
      <c r="DD49" s="682">
        <v>3650882</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wDAj5hBUfpg4UzjY7w8MyjqjthLZtCU6wEn6woZQ8iZXETp6cY88vSNwurJMFgNRHEPoL8FFgOBe9mWIis3OTw==" saltValue="8dhInS2YN03Z6z0588NlT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BM26" sqref="BM26"/>
    </sheetView>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364</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365</v>
      </c>
      <c r="DK2" s="1200"/>
      <c r="DL2" s="1200"/>
      <c r="DM2" s="1200"/>
      <c r="DN2" s="1200"/>
      <c r="DO2" s="1201"/>
      <c r="DP2" s="249"/>
      <c r="DQ2" s="1199" t="s">
        <v>366</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367</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368</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369</v>
      </c>
      <c r="B5" s="1085"/>
      <c r="C5" s="1085"/>
      <c r="D5" s="1085"/>
      <c r="E5" s="1085"/>
      <c r="F5" s="1085"/>
      <c r="G5" s="1085"/>
      <c r="H5" s="1085"/>
      <c r="I5" s="1085"/>
      <c r="J5" s="1085"/>
      <c r="K5" s="1085"/>
      <c r="L5" s="1085"/>
      <c r="M5" s="1085"/>
      <c r="N5" s="1085"/>
      <c r="O5" s="1085"/>
      <c r="P5" s="1086"/>
      <c r="Q5" s="1090" t="s">
        <v>370</v>
      </c>
      <c r="R5" s="1091"/>
      <c r="S5" s="1091"/>
      <c r="T5" s="1091"/>
      <c r="U5" s="1092"/>
      <c r="V5" s="1090" t="s">
        <v>371</v>
      </c>
      <c r="W5" s="1091"/>
      <c r="X5" s="1091"/>
      <c r="Y5" s="1091"/>
      <c r="Z5" s="1092"/>
      <c r="AA5" s="1090" t="s">
        <v>372</v>
      </c>
      <c r="AB5" s="1091"/>
      <c r="AC5" s="1091"/>
      <c r="AD5" s="1091"/>
      <c r="AE5" s="1091"/>
      <c r="AF5" s="1202" t="s">
        <v>373</v>
      </c>
      <c r="AG5" s="1091"/>
      <c r="AH5" s="1091"/>
      <c r="AI5" s="1091"/>
      <c r="AJ5" s="1106"/>
      <c r="AK5" s="1091" t="s">
        <v>374</v>
      </c>
      <c r="AL5" s="1091"/>
      <c r="AM5" s="1091"/>
      <c r="AN5" s="1091"/>
      <c r="AO5" s="1092"/>
      <c r="AP5" s="1090" t="s">
        <v>375</v>
      </c>
      <c r="AQ5" s="1091"/>
      <c r="AR5" s="1091"/>
      <c r="AS5" s="1091"/>
      <c r="AT5" s="1092"/>
      <c r="AU5" s="1090" t="s">
        <v>376</v>
      </c>
      <c r="AV5" s="1091"/>
      <c r="AW5" s="1091"/>
      <c r="AX5" s="1091"/>
      <c r="AY5" s="1106"/>
      <c r="AZ5" s="256"/>
      <c r="BA5" s="256"/>
      <c r="BB5" s="256"/>
      <c r="BC5" s="256"/>
      <c r="BD5" s="256"/>
      <c r="BE5" s="257"/>
      <c r="BF5" s="257"/>
      <c r="BG5" s="257"/>
      <c r="BH5" s="257"/>
      <c r="BI5" s="257"/>
      <c r="BJ5" s="257"/>
      <c r="BK5" s="257"/>
      <c r="BL5" s="257"/>
      <c r="BM5" s="257"/>
      <c r="BN5" s="257"/>
      <c r="BO5" s="257"/>
      <c r="BP5" s="257"/>
      <c r="BQ5" s="1084" t="s">
        <v>377</v>
      </c>
      <c r="BR5" s="1085"/>
      <c r="BS5" s="1085"/>
      <c r="BT5" s="1085"/>
      <c r="BU5" s="1085"/>
      <c r="BV5" s="1085"/>
      <c r="BW5" s="1085"/>
      <c r="BX5" s="1085"/>
      <c r="BY5" s="1085"/>
      <c r="BZ5" s="1085"/>
      <c r="CA5" s="1085"/>
      <c r="CB5" s="1085"/>
      <c r="CC5" s="1085"/>
      <c r="CD5" s="1085"/>
      <c r="CE5" s="1085"/>
      <c r="CF5" s="1085"/>
      <c r="CG5" s="1086"/>
      <c r="CH5" s="1090" t="s">
        <v>378</v>
      </c>
      <c r="CI5" s="1091"/>
      <c r="CJ5" s="1091"/>
      <c r="CK5" s="1091"/>
      <c r="CL5" s="1092"/>
      <c r="CM5" s="1090" t="s">
        <v>379</v>
      </c>
      <c r="CN5" s="1091"/>
      <c r="CO5" s="1091"/>
      <c r="CP5" s="1091"/>
      <c r="CQ5" s="1092"/>
      <c r="CR5" s="1090" t="s">
        <v>380</v>
      </c>
      <c r="CS5" s="1091"/>
      <c r="CT5" s="1091"/>
      <c r="CU5" s="1091"/>
      <c r="CV5" s="1092"/>
      <c r="CW5" s="1090" t="s">
        <v>381</v>
      </c>
      <c r="CX5" s="1091"/>
      <c r="CY5" s="1091"/>
      <c r="CZ5" s="1091"/>
      <c r="DA5" s="1092"/>
      <c r="DB5" s="1090" t="s">
        <v>382</v>
      </c>
      <c r="DC5" s="1091"/>
      <c r="DD5" s="1091"/>
      <c r="DE5" s="1091"/>
      <c r="DF5" s="1092"/>
      <c r="DG5" s="1187" t="s">
        <v>383</v>
      </c>
      <c r="DH5" s="1188"/>
      <c r="DI5" s="1188"/>
      <c r="DJ5" s="1188"/>
      <c r="DK5" s="1189"/>
      <c r="DL5" s="1187" t="s">
        <v>384</v>
      </c>
      <c r="DM5" s="1188"/>
      <c r="DN5" s="1188"/>
      <c r="DO5" s="1188"/>
      <c r="DP5" s="1189"/>
      <c r="DQ5" s="1090" t="s">
        <v>385</v>
      </c>
      <c r="DR5" s="1091"/>
      <c r="DS5" s="1091"/>
      <c r="DT5" s="1091"/>
      <c r="DU5" s="1092"/>
      <c r="DV5" s="1090" t="s">
        <v>376</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386</v>
      </c>
      <c r="C7" s="1140"/>
      <c r="D7" s="1140"/>
      <c r="E7" s="1140"/>
      <c r="F7" s="1140"/>
      <c r="G7" s="1140"/>
      <c r="H7" s="1140"/>
      <c r="I7" s="1140"/>
      <c r="J7" s="1140"/>
      <c r="K7" s="1140"/>
      <c r="L7" s="1140"/>
      <c r="M7" s="1140"/>
      <c r="N7" s="1140"/>
      <c r="O7" s="1140"/>
      <c r="P7" s="1141"/>
      <c r="Q7" s="1193">
        <v>5311</v>
      </c>
      <c r="R7" s="1194"/>
      <c r="S7" s="1194"/>
      <c r="T7" s="1194"/>
      <c r="U7" s="1194"/>
      <c r="V7" s="1194">
        <v>5145</v>
      </c>
      <c r="W7" s="1194"/>
      <c r="X7" s="1194"/>
      <c r="Y7" s="1194"/>
      <c r="Z7" s="1194"/>
      <c r="AA7" s="1194">
        <v>166</v>
      </c>
      <c r="AB7" s="1194"/>
      <c r="AC7" s="1194"/>
      <c r="AD7" s="1194"/>
      <c r="AE7" s="1195"/>
      <c r="AF7" s="1196">
        <v>162</v>
      </c>
      <c r="AG7" s="1197"/>
      <c r="AH7" s="1197"/>
      <c r="AI7" s="1197"/>
      <c r="AJ7" s="1198"/>
      <c r="AK7" s="1180">
        <v>481</v>
      </c>
      <c r="AL7" s="1181"/>
      <c r="AM7" s="1181"/>
      <c r="AN7" s="1181"/>
      <c r="AO7" s="1181"/>
      <c r="AP7" s="1181">
        <v>5911</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582</v>
      </c>
      <c r="BT7" s="1185"/>
      <c r="BU7" s="1185"/>
      <c r="BV7" s="1185"/>
      <c r="BW7" s="1185"/>
      <c r="BX7" s="1185"/>
      <c r="BY7" s="1185"/>
      <c r="BZ7" s="1185"/>
      <c r="CA7" s="1185"/>
      <c r="CB7" s="1185"/>
      <c r="CC7" s="1185"/>
      <c r="CD7" s="1185"/>
      <c r="CE7" s="1185"/>
      <c r="CF7" s="1185"/>
      <c r="CG7" s="1186"/>
      <c r="CH7" s="1177">
        <v>-5</v>
      </c>
      <c r="CI7" s="1178"/>
      <c r="CJ7" s="1178"/>
      <c r="CK7" s="1178"/>
      <c r="CL7" s="1179"/>
      <c r="CM7" s="1177">
        <v>30</v>
      </c>
      <c r="CN7" s="1178"/>
      <c r="CO7" s="1178"/>
      <c r="CP7" s="1178"/>
      <c r="CQ7" s="1179"/>
      <c r="CR7" s="1177">
        <v>20</v>
      </c>
      <c r="CS7" s="1178"/>
      <c r="CT7" s="1178"/>
      <c r="CU7" s="1178"/>
      <c r="CV7" s="1179"/>
      <c r="CW7" s="1177" t="s">
        <v>583</v>
      </c>
      <c r="CX7" s="1178"/>
      <c r="CY7" s="1178"/>
      <c r="CZ7" s="1178"/>
      <c r="DA7" s="1179"/>
      <c r="DB7" s="1177" t="s">
        <v>584</v>
      </c>
      <c r="DC7" s="1178"/>
      <c r="DD7" s="1178"/>
      <c r="DE7" s="1178"/>
      <c r="DF7" s="1179"/>
      <c r="DG7" s="1177" t="s">
        <v>585</v>
      </c>
      <c r="DH7" s="1178"/>
      <c r="DI7" s="1178"/>
      <c r="DJ7" s="1178"/>
      <c r="DK7" s="1179"/>
      <c r="DL7" s="1177" t="s">
        <v>586</v>
      </c>
      <c r="DM7" s="1178"/>
      <c r="DN7" s="1178"/>
      <c r="DO7" s="1178"/>
      <c r="DP7" s="1179"/>
      <c r="DQ7" s="1177" t="s">
        <v>586</v>
      </c>
      <c r="DR7" s="1178"/>
      <c r="DS7" s="1178"/>
      <c r="DT7" s="1178"/>
      <c r="DU7" s="1179"/>
      <c r="DV7" s="1204"/>
      <c r="DW7" s="1205"/>
      <c r="DX7" s="1205"/>
      <c r="DY7" s="1205"/>
      <c r="DZ7" s="1206"/>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c r="BT8" s="1104"/>
      <c r="BU8" s="1104"/>
      <c r="BV8" s="1104"/>
      <c r="BW8" s="1104"/>
      <c r="BX8" s="1104"/>
      <c r="BY8" s="1104"/>
      <c r="BZ8" s="1104"/>
      <c r="CA8" s="1104"/>
      <c r="CB8" s="1104"/>
      <c r="CC8" s="1104"/>
      <c r="CD8" s="1104"/>
      <c r="CE8" s="1104"/>
      <c r="CF8" s="1104"/>
      <c r="CG8" s="1105"/>
      <c r="CH8" s="1078"/>
      <c r="CI8" s="1079"/>
      <c r="CJ8" s="1079"/>
      <c r="CK8" s="1079"/>
      <c r="CL8" s="1080"/>
      <c r="CM8" s="1078"/>
      <c r="CN8" s="1079"/>
      <c r="CO8" s="1079"/>
      <c r="CP8" s="1079"/>
      <c r="CQ8" s="1080"/>
      <c r="CR8" s="1078"/>
      <c r="CS8" s="1079"/>
      <c r="CT8" s="1079"/>
      <c r="CU8" s="1079"/>
      <c r="CV8" s="1080"/>
      <c r="CW8" s="1078"/>
      <c r="CX8" s="1079"/>
      <c r="CY8" s="1079"/>
      <c r="CZ8" s="1079"/>
      <c r="DA8" s="1080"/>
      <c r="DB8" s="1078"/>
      <c r="DC8" s="1079"/>
      <c r="DD8" s="1079"/>
      <c r="DE8" s="1079"/>
      <c r="DF8" s="1080"/>
      <c r="DG8" s="1078"/>
      <c r="DH8" s="1079"/>
      <c r="DI8" s="1079"/>
      <c r="DJ8" s="1079"/>
      <c r="DK8" s="1080"/>
      <c r="DL8" s="1078"/>
      <c r="DM8" s="1079"/>
      <c r="DN8" s="1079"/>
      <c r="DO8" s="1079"/>
      <c r="DP8" s="1080"/>
      <c r="DQ8" s="1078"/>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387</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388</v>
      </c>
      <c r="B23" s="1033" t="s">
        <v>389</v>
      </c>
      <c r="C23" s="1034"/>
      <c r="D23" s="1034"/>
      <c r="E23" s="1034"/>
      <c r="F23" s="1034"/>
      <c r="G23" s="1034"/>
      <c r="H23" s="1034"/>
      <c r="I23" s="1034"/>
      <c r="J23" s="1034"/>
      <c r="K23" s="1034"/>
      <c r="L23" s="1034"/>
      <c r="M23" s="1034"/>
      <c r="N23" s="1034"/>
      <c r="O23" s="1034"/>
      <c r="P23" s="1035"/>
      <c r="Q23" s="1157">
        <v>5309</v>
      </c>
      <c r="R23" s="1158"/>
      <c r="S23" s="1158"/>
      <c r="T23" s="1158"/>
      <c r="U23" s="1158"/>
      <c r="V23" s="1158">
        <v>5143</v>
      </c>
      <c r="W23" s="1158"/>
      <c r="X23" s="1158"/>
      <c r="Y23" s="1158"/>
      <c r="Z23" s="1158"/>
      <c r="AA23" s="1158">
        <v>166</v>
      </c>
      <c r="AB23" s="1158"/>
      <c r="AC23" s="1158"/>
      <c r="AD23" s="1158"/>
      <c r="AE23" s="1159"/>
      <c r="AF23" s="1160">
        <v>162</v>
      </c>
      <c r="AG23" s="1158"/>
      <c r="AH23" s="1158"/>
      <c r="AI23" s="1158"/>
      <c r="AJ23" s="1161"/>
      <c r="AK23" s="1162"/>
      <c r="AL23" s="1163"/>
      <c r="AM23" s="1163"/>
      <c r="AN23" s="1163"/>
      <c r="AO23" s="1163"/>
      <c r="AP23" s="1158">
        <v>5911</v>
      </c>
      <c r="AQ23" s="1158"/>
      <c r="AR23" s="1158"/>
      <c r="AS23" s="1158"/>
      <c r="AT23" s="1158"/>
      <c r="AU23" s="1164"/>
      <c r="AV23" s="1164"/>
      <c r="AW23" s="1164"/>
      <c r="AX23" s="1164"/>
      <c r="AY23" s="1165"/>
      <c r="AZ23" s="1154" t="s">
        <v>128</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390</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391</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369</v>
      </c>
      <c r="B26" s="1085"/>
      <c r="C26" s="1085"/>
      <c r="D26" s="1085"/>
      <c r="E26" s="1085"/>
      <c r="F26" s="1085"/>
      <c r="G26" s="1085"/>
      <c r="H26" s="1085"/>
      <c r="I26" s="1085"/>
      <c r="J26" s="1085"/>
      <c r="K26" s="1085"/>
      <c r="L26" s="1085"/>
      <c r="M26" s="1085"/>
      <c r="N26" s="1085"/>
      <c r="O26" s="1085"/>
      <c r="P26" s="1086"/>
      <c r="Q26" s="1090" t="s">
        <v>392</v>
      </c>
      <c r="R26" s="1091"/>
      <c r="S26" s="1091"/>
      <c r="T26" s="1091"/>
      <c r="U26" s="1092"/>
      <c r="V26" s="1090" t="s">
        <v>393</v>
      </c>
      <c r="W26" s="1091"/>
      <c r="X26" s="1091"/>
      <c r="Y26" s="1091"/>
      <c r="Z26" s="1092"/>
      <c r="AA26" s="1090" t="s">
        <v>394</v>
      </c>
      <c r="AB26" s="1091"/>
      <c r="AC26" s="1091"/>
      <c r="AD26" s="1091"/>
      <c r="AE26" s="1091"/>
      <c r="AF26" s="1148" t="s">
        <v>395</v>
      </c>
      <c r="AG26" s="1097"/>
      <c r="AH26" s="1097"/>
      <c r="AI26" s="1097"/>
      <c r="AJ26" s="1149"/>
      <c r="AK26" s="1091" t="s">
        <v>396</v>
      </c>
      <c r="AL26" s="1091"/>
      <c r="AM26" s="1091"/>
      <c r="AN26" s="1091"/>
      <c r="AO26" s="1092"/>
      <c r="AP26" s="1090" t="s">
        <v>397</v>
      </c>
      <c r="AQ26" s="1091"/>
      <c r="AR26" s="1091"/>
      <c r="AS26" s="1091"/>
      <c r="AT26" s="1092"/>
      <c r="AU26" s="1090" t="s">
        <v>398</v>
      </c>
      <c r="AV26" s="1091"/>
      <c r="AW26" s="1091"/>
      <c r="AX26" s="1091"/>
      <c r="AY26" s="1092"/>
      <c r="AZ26" s="1090" t="s">
        <v>399</v>
      </c>
      <c r="BA26" s="1091"/>
      <c r="BB26" s="1091"/>
      <c r="BC26" s="1091"/>
      <c r="BD26" s="1092"/>
      <c r="BE26" s="1090" t="s">
        <v>376</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400</v>
      </c>
      <c r="C28" s="1140"/>
      <c r="D28" s="1140"/>
      <c r="E28" s="1140"/>
      <c r="F28" s="1140"/>
      <c r="G28" s="1140"/>
      <c r="H28" s="1140"/>
      <c r="I28" s="1140"/>
      <c r="J28" s="1140"/>
      <c r="K28" s="1140"/>
      <c r="L28" s="1140"/>
      <c r="M28" s="1140"/>
      <c r="N28" s="1140"/>
      <c r="O28" s="1140"/>
      <c r="P28" s="1141"/>
      <c r="Q28" s="1142">
        <v>903</v>
      </c>
      <c r="R28" s="1143"/>
      <c r="S28" s="1143"/>
      <c r="T28" s="1143"/>
      <c r="U28" s="1143"/>
      <c r="V28" s="1143">
        <v>882</v>
      </c>
      <c r="W28" s="1143"/>
      <c r="X28" s="1143"/>
      <c r="Y28" s="1143"/>
      <c r="Z28" s="1143"/>
      <c r="AA28" s="1143">
        <v>21</v>
      </c>
      <c r="AB28" s="1143"/>
      <c r="AC28" s="1143"/>
      <c r="AD28" s="1143"/>
      <c r="AE28" s="1144"/>
      <c r="AF28" s="1145">
        <v>21</v>
      </c>
      <c r="AG28" s="1143"/>
      <c r="AH28" s="1143"/>
      <c r="AI28" s="1143"/>
      <c r="AJ28" s="1146"/>
      <c r="AK28" s="1147">
        <v>75</v>
      </c>
      <c r="AL28" s="1135"/>
      <c r="AM28" s="1135"/>
      <c r="AN28" s="1135"/>
      <c r="AO28" s="1135"/>
      <c r="AP28" s="1135" t="s">
        <v>572</v>
      </c>
      <c r="AQ28" s="1135"/>
      <c r="AR28" s="1135"/>
      <c r="AS28" s="1135"/>
      <c r="AT28" s="1135"/>
      <c r="AU28" s="1135" t="s">
        <v>571</v>
      </c>
      <c r="AV28" s="1135"/>
      <c r="AW28" s="1135"/>
      <c r="AX28" s="1135"/>
      <c r="AY28" s="1135"/>
      <c r="AZ28" s="1136" t="s">
        <v>571</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401</v>
      </c>
      <c r="C29" s="1127"/>
      <c r="D29" s="1127"/>
      <c r="E29" s="1127"/>
      <c r="F29" s="1127"/>
      <c r="G29" s="1127"/>
      <c r="H29" s="1127"/>
      <c r="I29" s="1127"/>
      <c r="J29" s="1127"/>
      <c r="K29" s="1127"/>
      <c r="L29" s="1127"/>
      <c r="M29" s="1127"/>
      <c r="N29" s="1127"/>
      <c r="O29" s="1127"/>
      <c r="P29" s="1128"/>
      <c r="Q29" s="1132">
        <v>1157</v>
      </c>
      <c r="R29" s="1133"/>
      <c r="S29" s="1133"/>
      <c r="T29" s="1133"/>
      <c r="U29" s="1133"/>
      <c r="V29" s="1133">
        <v>1101</v>
      </c>
      <c r="W29" s="1133"/>
      <c r="X29" s="1133"/>
      <c r="Y29" s="1133"/>
      <c r="Z29" s="1133"/>
      <c r="AA29" s="1133">
        <v>56</v>
      </c>
      <c r="AB29" s="1133"/>
      <c r="AC29" s="1133"/>
      <c r="AD29" s="1133"/>
      <c r="AE29" s="1134"/>
      <c r="AF29" s="1108">
        <v>56</v>
      </c>
      <c r="AG29" s="1109"/>
      <c r="AH29" s="1109"/>
      <c r="AI29" s="1109"/>
      <c r="AJ29" s="1110"/>
      <c r="AK29" s="1069">
        <v>190</v>
      </c>
      <c r="AL29" s="1060"/>
      <c r="AM29" s="1060"/>
      <c r="AN29" s="1060"/>
      <c r="AO29" s="1060"/>
      <c r="AP29" s="1060" t="s">
        <v>571</v>
      </c>
      <c r="AQ29" s="1060"/>
      <c r="AR29" s="1060"/>
      <c r="AS29" s="1060"/>
      <c r="AT29" s="1060"/>
      <c r="AU29" s="1060" t="s">
        <v>571</v>
      </c>
      <c r="AV29" s="1060"/>
      <c r="AW29" s="1060"/>
      <c r="AX29" s="1060"/>
      <c r="AY29" s="1060"/>
      <c r="AZ29" s="1131" t="s">
        <v>571</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402</v>
      </c>
      <c r="C30" s="1127"/>
      <c r="D30" s="1127"/>
      <c r="E30" s="1127"/>
      <c r="F30" s="1127"/>
      <c r="G30" s="1127"/>
      <c r="H30" s="1127"/>
      <c r="I30" s="1127"/>
      <c r="J30" s="1127"/>
      <c r="K30" s="1127"/>
      <c r="L30" s="1127"/>
      <c r="M30" s="1127"/>
      <c r="N30" s="1127"/>
      <c r="O30" s="1127"/>
      <c r="P30" s="1128"/>
      <c r="Q30" s="1132">
        <v>112</v>
      </c>
      <c r="R30" s="1133"/>
      <c r="S30" s="1133"/>
      <c r="T30" s="1133"/>
      <c r="U30" s="1133"/>
      <c r="V30" s="1133">
        <v>110</v>
      </c>
      <c r="W30" s="1133"/>
      <c r="X30" s="1133"/>
      <c r="Y30" s="1133"/>
      <c r="Z30" s="1133"/>
      <c r="AA30" s="1133">
        <v>2</v>
      </c>
      <c r="AB30" s="1133"/>
      <c r="AC30" s="1133"/>
      <c r="AD30" s="1133"/>
      <c r="AE30" s="1134"/>
      <c r="AF30" s="1108">
        <v>2</v>
      </c>
      <c r="AG30" s="1109"/>
      <c r="AH30" s="1109"/>
      <c r="AI30" s="1109"/>
      <c r="AJ30" s="1110"/>
      <c r="AK30" s="1069">
        <v>39</v>
      </c>
      <c r="AL30" s="1060"/>
      <c r="AM30" s="1060"/>
      <c r="AN30" s="1060"/>
      <c r="AO30" s="1060"/>
      <c r="AP30" s="1060" t="s">
        <v>571</v>
      </c>
      <c r="AQ30" s="1060"/>
      <c r="AR30" s="1060"/>
      <c r="AS30" s="1060"/>
      <c r="AT30" s="1060"/>
      <c r="AU30" s="1060" t="s">
        <v>571</v>
      </c>
      <c r="AV30" s="1060"/>
      <c r="AW30" s="1060"/>
      <c r="AX30" s="1060"/>
      <c r="AY30" s="1060"/>
      <c r="AZ30" s="1131" t="s">
        <v>571</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403</v>
      </c>
      <c r="C31" s="1127"/>
      <c r="D31" s="1127"/>
      <c r="E31" s="1127"/>
      <c r="F31" s="1127"/>
      <c r="G31" s="1127"/>
      <c r="H31" s="1127"/>
      <c r="I31" s="1127"/>
      <c r="J31" s="1127"/>
      <c r="K31" s="1127"/>
      <c r="L31" s="1127"/>
      <c r="M31" s="1127"/>
      <c r="N31" s="1127"/>
      <c r="O31" s="1127"/>
      <c r="P31" s="1128"/>
      <c r="Q31" s="1132">
        <v>2</v>
      </c>
      <c r="R31" s="1133"/>
      <c r="S31" s="1133"/>
      <c r="T31" s="1133"/>
      <c r="U31" s="1133"/>
      <c r="V31" s="1133">
        <v>2</v>
      </c>
      <c r="W31" s="1133"/>
      <c r="X31" s="1133"/>
      <c r="Y31" s="1133"/>
      <c r="Z31" s="1133"/>
      <c r="AA31" s="1133">
        <v>0</v>
      </c>
      <c r="AB31" s="1133"/>
      <c r="AC31" s="1133"/>
      <c r="AD31" s="1133"/>
      <c r="AE31" s="1134"/>
      <c r="AF31" s="1108">
        <v>0</v>
      </c>
      <c r="AG31" s="1109"/>
      <c r="AH31" s="1109"/>
      <c r="AI31" s="1109"/>
      <c r="AJ31" s="1110"/>
      <c r="AK31" s="1069" t="s">
        <v>571</v>
      </c>
      <c r="AL31" s="1060"/>
      <c r="AM31" s="1060"/>
      <c r="AN31" s="1060"/>
      <c r="AO31" s="1060"/>
      <c r="AP31" s="1060" t="s">
        <v>571</v>
      </c>
      <c r="AQ31" s="1060"/>
      <c r="AR31" s="1060"/>
      <c r="AS31" s="1060"/>
      <c r="AT31" s="1060"/>
      <c r="AU31" s="1060" t="s">
        <v>571</v>
      </c>
      <c r="AV31" s="1060"/>
      <c r="AW31" s="1060"/>
      <c r="AX31" s="1060"/>
      <c r="AY31" s="1060"/>
      <c r="AZ31" s="1131" t="s">
        <v>571</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404</v>
      </c>
      <c r="C32" s="1127"/>
      <c r="D32" s="1127"/>
      <c r="E32" s="1127"/>
      <c r="F32" s="1127"/>
      <c r="G32" s="1127"/>
      <c r="H32" s="1127"/>
      <c r="I32" s="1127"/>
      <c r="J32" s="1127"/>
      <c r="K32" s="1127"/>
      <c r="L32" s="1127"/>
      <c r="M32" s="1127"/>
      <c r="N32" s="1127"/>
      <c r="O32" s="1127"/>
      <c r="P32" s="1128"/>
      <c r="Q32" s="1132">
        <v>230</v>
      </c>
      <c r="R32" s="1133"/>
      <c r="S32" s="1133"/>
      <c r="T32" s="1133"/>
      <c r="U32" s="1133"/>
      <c r="V32" s="1133">
        <v>228</v>
      </c>
      <c r="W32" s="1133"/>
      <c r="X32" s="1133"/>
      <c r="Y32" s="1133"/>
      <c r="Z32" s="1133"/>
      <c r="AA32" s="1133">
        <v>1</v>
      </c>
      <c r="AB32" s="1133"/>
      <c r="AC32" s="1133"/>
      <c r="AD32" s="1133"/>
      <c r="AE32" s="1134"/>
      <c r="AF32" s="1108">
        <v>282</v>
      </c>
      <c r="AG32" s="1109"/>
      <c r="AH32" s="1109"/>
      <c r="AI32" s="1109"/>
      <c r="AJ32" s="1110"/>
      <c r="AK32" s="1069">
        <v>8</v>
      </c>
      <c r="AL32" s="1060"/>
      <c r="AM32" s="1060"/>
      <c r="AN32" s="1060"/>
      <c r="AO32" s="1060"/>
      <c r="AP32" s="1060">
        <v>817</v>
      </c>
      <c r="AQ32" s="1060"/>
      <c r="AR32" s="1060"/>
      <c r="AS32" s="1060"/>
      <c r="AT32" s="1060"/>
      <c r="AU32" s="1060">
        <v>65</v>
      </c>
      <c r="AV32" s="1060"/>
      <c r="AW32" s="1060"/>
      <c r="AX32" s="1060"/>
      <c r="AY32" s="1060"/>
      <c r="AZ32" s="1131" t="s">
        <v>571</v>
      </c>
      <c r="BA32" s="1131"/>
      <c r="BB32" s="1131"/>
      <c r="BC32" s="1131"/>
      <c r="BD32" s="1131"/>
      <c r="BE32" s="1121" t="s">
        <v>405</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406</v>
      </c>
      <c r="C33" s="1127"/>
      <c r="D33" s="1127"/>
      <c r="E33" s="1127"/>
      <c r="F33" s="1127"/>
      <c r="G33" s="1127"/>
      <c r="H33" s="1127"/>
      <c r="I33" s="1127"/>
      <c r="J33" s="1127"/>
      <c r="K33" s="1127"/>
      <c r="L33" s="1127"/>
      <c r="M33" s="1127"/>
      <c r="N33" s="1127"/>
      <c r="O33" s="1127"/>
      <c r="P33" s="1128"/>
      <c r="Q33" s="1132">
        <v>245</v>
      </c>
      <c r="R33" s="1133"/>
      <c r="S33" s="1133"/>
      <c r="T33" s="1133"/>
      <c r="U33" s="1133"/>
      <c r="V33" s="1133">
        <v>242</v>
      </c>
      <c r="W33" s="1133"/>
      <c r="X33" s="1133"/>
      <c r="Y33" s="1133"/>
      <c r="Z33" s="1133"/>
      <c r="AA33" s="1133">
        <v>3</v>
      </c>
      <c r="AB33" s="1133"/>
      <c r="AC33" s="1133"/>
      <c r="AD33" s="1133"/>
      <c r="AE33" s="1134"/>
      <c r="AF33" s="1108">
        <v>3</v>
      </c>
      <c r="AG33" s="1109"/>
      <c r="AH33" s="1109"/>
      <c r="AI33" s="1109"/>
      <c r="AJ33" s="1110"/>
      <c r="AK33" s="1069">
        <v>166</v>
      </c>
      <c r="AL33" s="1060"/>
      <c r="AM33" s="1060"/>
      <c r="AN33" s="1060"/>
      <c r="AO33" s="1060"/>
      <c r="AP33" s="1060">
        <v>1682</v>
      </c>
      <c r="AQ33" s="1060"/>
      <c r="AR33" s="1060"/>
      <c r="AS33" s="1060"/>
      <c r="AT33" s="1060"/>
      <c r="AU33" s="1060">
        <v>1629</v>
      </c>
      <c r="AV33" s="1060"/>
      <c r="AW33" s="1060"/>
      <c r="AX33" s="1060"/>
      <c r="AY33" s="1060"/>
      <c r="AZ33" s="1131" t="s">
        <v>571</v>
      </c>
      <c r="BA33" s="1131"/>
      <c r="BB33" s="1131"/>
      <c r="BC33" s="1131"/>
      <c r="BD33" s="1131"/>
      <c r="BE33" s="1121" t="s">
        <v>407</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408</v>
      </c>
      <c r="C34" s="1127"/>
      <c r="D34" s="1127"/>
      <c r="E34" s="1127"/>
      <c r="F34" s="1127"/>
      <c r="G34" s="1127"/>
      <c r="H34" s="1127"/>
      <c r="I34" s="1127"/>
      <c r="J34" s="1127"/>
      <c r="K34" s="1127"/>
      <c r="L34" s="1127"/>
      <c r="M34" s="1127"/>
      <c r="N34" s="1127"/>
      <c r="O34" s="1127"/>
      <c r="P34" s="1128"/>
      <c r="Q34" s="1132">
        <v>45</v>
      </c>
      <c r="R34" s="1133"/>
      <c r="S34" s="1133"/>
      <c r="T34" s="1133"/>
      <c r="U34" s="1133"/>
      <c r="V34" s="1133">
        <v>44</v>
      </c>
      <c r="W34" s="1133"/>
      <c r="X34" s="1133"/>
      <c r="Y34" s="1133"/>
      <c r="Z34" s="1133"/>
      <c r="AA34" s="1133">
        <v>2</v>
      </c>
      <c r="AB34" s="1133"/>
      <c r="AC34" s="1133"/>
      <c r="AD34" s="1133"/>
      <c r="AE34" s="1134"/>
      <c r="AF34" s="1108">
        <v>2</v>
      </c>
      <c r="AG34" s="1109"/>
      <c r="AH34" s="1109"/>
      <c r="AI34" s="1109"/>
      <c r="AJ34" s="1110"/>
      <c r="AK34" s="1069">
        <v>38</v>
      </c>
      <c r="AL34" s="1060"/>
      <c r="AM34" s="1060"/>
      <c r="AN34" s="1060"/>
      <c r="AO34" s="1060"/>
      <c r="AP34" s="1060">
        <v>210</v>
      </c>
      <c r="AQ34" s="1060"/>
      <c r="AR34" s="1060"/>
      <c r="AS34" s="1060"/>
      <c r="AT34" s="1060"/>
      <c r="AU34" s="1060">
        <v>210</v>
      </c>
      <c r="AV34" s="1060"/>
      <c r="AW34" s="1060"/>
      <c r="AX34" s="1060"/>
      <c r="AY34" s="1060"/>
      <c r="AZ34" s="1131" t="s">
        <v>571</v>
      </c>
      <c r="BA34" s="1131"/>
      <c r="BB34" s="1131"/>
      <c r="BC34" s="1131"/>
      <c r="BD34" s="1131"/>
      <c r="BE34" s="1121" t="s">
        <v>407</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t="s">
        <v>409</v>
      </c>
      <c r="C35" s="1127"/>
      <c r="D35" s="1127"/>
      <c r="E35" s="1127"/>
      <c r="F35" s="1127"/>
      <c r="G35" s="1127"/>
      <c r="H35" s="1127"/>
      <c r="I35" s="1127"/>
      <c r="J35" s="1127"/>
      <c r="K35" s="1127"/>
      <c r="L35" s="1127"/>
      <c r="M35" s="1127"/>
      <c r="N35" s="1127"/>
      <c r="O35" s="1127"/>
      <c r="P35" s="1128"/>
      <c r="Q35" s="1132">
        <v>57</v>
      </c>
      <c r="R35" s="1133"/>
      <c r="S35" s="1133"/>
      <c r="T35" s="1133"/>
      <c r="U35" s="1133"/>
      <c r="V35" s="1133">
        <v>43</v>
      </c>
      <c r="W35" s="1133"/>
      <c r="X35" s="1133"/>
      <c r="Y35" s="1133"/>
      <c r="Z35" s="1133"/>
      <c r="AA35" s="1133">
        <v>14</v>
      </c>
      <c r="AB35" s="1133"/>
      <c r="AC35" s="1133"/>
      <c r="AD35" s="1133"/>
      <c r="AE35" s="1134"/>
      <c r="AF35" s="1108">
        <v>27</v>
      </c>
      <c r="AG35" s="1109"/>
      <c r="AH35" s="1109"/>
      <c r="AI35" s="1109"/>
      <c r="AJ35" s="1110"/>
      <c r="AK35" s="1069">
        <v>30</v>
      </c>
      <c r="AL35" s="1060"/>
      <c r="AM35" s="1060"/>
      <c r="AN35" s="1060"/>
      <c r="AO35" s="1060"/>
      <c r="AP35" s="1060" t="s">
        <v>571</v>
      </c>
      <c r="AQ35" s="1060"/>
      <c r="AR35" s="1060"/>
      <c r="AS35" s="1060"/>
      <c r="AT35" s="1060"/>
      <c r="AU35" s="1060" t="s">
        <v>571</v>
      </c>
      <c r="AV35" s="1060"/>
      <c r="AW35" s="1060"/>
      <c r="AX35" s="1060"/>
      <c r="AY35" s="1060"/>
      <c r="AZ35" s="1131" t="s">
        <v>571</v>
      </c>
      <c r="BA35" s="1131"/>
      <c r="BB35" s="1131"/>
      <c r="BC35" s="1131"/>
      <c r="BD35" s="1131"/>
      <c r="BE35" s="1121" t="s">
        <v>407</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410</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388</v>
      </c>
      <c r="B63" s="1033" t="s">
        <v>411</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394</v>
      </c>
      <c r="AG63" s="1048"/>
      <c r="AH63" s="1048"/>
      <c r="AI63" s="1048"/>
      <c r="AJ63" s="1119"/>
      <c r="AK63" s="1120"/>
      <c r="AL63" s="1052"/>
      <c r="AM63" s="1052"/>
      <c r="AN63" s="1052"/>
      <c r="AO63" s="1052"/>
      <c r="AP63" s="1048">
        <v>2709</v>
      </c>
      <c r="AQ63" s="1048"/>
      <c r="AR63" s="1048"/>
      <c r="AS63" s="1048"/>
      <c r="AT63" s="1048"/>
      <c r="AU63" s="1048">
        <v>1904</v>
      </c>
      <c r="AV63" s="1048"/>
      <c r="AW63" s="1048"/>
      <c r="AX63" s="1048"/>
      <c r="AY63" s="1048"/>
      <c r="AZ63" s="1114"/>
      <c r="BA63" s="1114"/>
      <c r="BB63" s="1114"/>
      <c r="BC63" s="1114"/>
      <c r="BD63" s="1114"/>
      <c r="BE63" s="1049"/>
      <c r="BF63" s="1049"/>
      <c r="BG63" s="1049"/>
      <c r="BH63" s="1049"/>
      <c r="BI63" s="1050"/>
      <c r="BJ63" s="1115" t="s">
        <v>412</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413</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414</v>
      </c>
      <c r="B66" s="1085"/>
      <c r="C66" s="1085"/>
      <c r="D66" s="1085"/>
      <c r="E66" s="1085"/>
      <c r="F66" s="1085"/>
      <c r="G66" s="1085"/>
      <c r="H66" s="1085"/>
      <c r="I66" s="1085"/>
      <c r="J66" s="1085"/>
      <c r="K66" s="1085"/>
      <c r="L66" s="1085"/>
      <c r="M66" s="1085"/>
      <c r="N66" s="1085"/>
      <c r="O66" s="1085"/>
      <c r="P66" s="1086"/>
      <c r="Q66" s="1090" t="s">
        <v>415</v>
      </c>
      <c r="R66" s="1091"/>
      <c r="S66" s="1091"/>
      <c r="T66" s="1091"/>
      <c r="U66" s="1092"/>
      <c r="V66" s="1090" t="s">
        <v>416</v>
      </c>
      <c r="W66" s="1091"/>
      <c r="X66" s="1091"/>
      <c r="Y66" s="1091"/>
      <c r="Z66" s="1092"/>
      <c r="AA66" s="1090" t="s">
        <v>417</v>
      </c>
      <c r="AB66" s="1091"/>
      <c r="AC66" s="1091"/>
      <c r="AD66" s="1091"/>
      <c r="AE66" s="1092"/>
      <c r="AF66" s="1096" t="s">
        <v>395</v>
      </c>
      <c r="AG66" s="1097"/>
      <c r="AH66" s="1097"/>
      <c r="AI66" s="1097"/>
      <c r="AJ66" s="1098"/>
      <c r="AK66" s="1090" t="s">
        <v>396</v>
      </c>
      <c r="AL66" s="1085"/>
      <c r="AM66" s="1085"/>
      <c r="AN66" s="1085"/>
      <c r="AO66" s="1086"/>
      <c r="AP66" s="1090" t="s">
        <v>397</v>
      </c>
      <c r="AQ66" s="1091"/>
      <c r="AR66" s="1091"/>
      <c r="AS66" s="1091"/>
      <c r="AT66" s="1092"/>
      <c r="AU66" s="1090" t="s">
        <v>418</v>
      </c>
      <c r="AV66" s="1091"/>
      <c r="AW66" s="1091"/>
      <c r="AX66" s="1091"/>
      <c r="AY66" s="1092"/>
      <c r="AZ66" s="1090" t="s">
        <v>376</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573</v>
      </c>
      <c r="C68" s="1075"/>
      <c r="D68" s="1075"/>
      <c r="E68" s="1075"/>
      <c r="F68" s="1075"/>
      <c r="G68" s="1075"/>
      <c r="H68" s="1075"/>
      <c r="I68" s="1075"/>
      <c r="J68" s="1075"/>
      <c r="K68" s="1075"/>
      <c r="L68" s="1075"/>
      <c r="M68" s="1075"/>
      <c r="N68" s="1075"/>
      <c r="O68" s="1075"/>
      <c r="P68" s="1076"/>
      <c r="Q68" s="1077">
        <v>2408</v>
      </c>
      <c r="R68" s="1071"/>
      <c r="S68" s="1071"/>
      <c r="T68" s="1071"/>
      <c r="U68" s="1071"/>
      <c r="V68" s="1071">
        <v>2358</v>
      </c>
      <c r="W68" s="1071"/>
      <c r="X68" s="1071"/>
      <c r="Y68" s="1071"/>
      <c r="Z68" s="1071"/>
      <c r="AA68" s="1071">
        <v>51</v>
      </c>
      <c r="AB68" s="1071"/>
      <c r="AC68" s="1071"/>
      <c r="AD68" s="1071"/>
      <c r="AE68" s="1071"/>
      <c r="AF68" s="1071">
        <v>51</v>
      </c>
      <c r="AG68" s="1071"/>
      <c r="AH68" s="1071"/>
      <c r="AI68" s="1071"/>
      <c r="AJ68" s="1071"/>
      <c r="AK68" s="1071" t="s">
        <v>593</v>
      </c>
      <c r="AL68" s="1071"/>
      <c r="AM68" s="1071"/>
      <c r="AN68" s="1071"/>
      <c r="AO68" s="1071"/>
      <c r="AP68" s="1071">
        <v>2205</v>
      </c>
      <c r="AQ68" s="1071"/>
      <c r="AR68" s="1071"/>
      <c r="AS68" s="1071"/>
      <c r="AT68" s="1071"/>
      <c r="AU68" s="1071">
        <v>145</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574</v>
      </c>
      <c r="C69" s="1064"/>
      <c r="D69" s="1064"/>
      <c r="E69" s="1064"/>
      <c r="F69" s="1064"/>
      <c r="G69" s="1064"/>
      <c r="H69" s="1064"/>
      <c r="I69" s="1064"/>
      <c r="J69" s="1064"/>
      <c r="K69" s="1064"/>
      <c r="L69" s="1064"/>
      <c r="M69" s="1064"/>
      <c r="N69" s="1064"/>
      <c r="O69" s="1064"/>
      <c r="P69" s="1065"/>
      <c r="Q69" s="1066">
        <v>20</v>
      </c>
      <c r="R69" s="1060"/>
      <c r="S69" s="1060"/>
      <c r="T69" s="1060"/>
      <c r="U69" s="1060"/>
      <c r="V69" s="1060">
        <v>19</v>
      </c>
      <c r="W69" s="1060"/>
      <c r="X69" s="1060"/>
      <c r="Y69" s="1060"/>
      <c r="Z69" s="1060"/>
      <c r="AA69" s="1060">
        <v>1</v>
      </c>
      <c r="AB69" s="1060"/>
      <c r="AC69" s="1060"/>
      <c r="AD69" s="1060"/>
      <c r="AE69" s="1060"/>
      <c r="AF69" s="1060">
        <v>1</v>
      </c>
      <c r="AG69" s="1060"/>
      <c r="AH69" s="1060"/>
      <c r="AI69" s="1060"/>
      <c r="AJ69" s="1060"/>
      <c r="AK69" s="1060" t="s">
        <v>593</v>
      </c>
      <c r="AL69" s="1060"/>
      <c r="AM69" s="1060"/>
      <c r="AN69" s="1060"/>
      <c r="AO69" s="1060"/>
      <c r="AP69" s="1060" t="s">
        <v>571</v>
      </c>
      <c r="AQ69" s="1060"/>
      <c r="AR69" s="1060"/>
      <c r="AS69" s="1060"/>
      <c r="AT69" s="1060"/>
      <c r="AU69" s="1060" t="s">
        <v>580</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575</v>
      </c>
      <c r="C70" s="1064"/>
      <c r="D70" s="1064"/>
      <c r="E70" s="1064"/>
      <c r="F70" s="1064"/>
      <c r="G70" s="1064"/>
      <c r="H70" s="1064"/>
      <c r="I70" s="1064"/>
      <c r="J70" s="1064"/>
      <c r="K70" s="1064"/>
      <c r="L70" s="1064"/>
      <c r="M70" s="1064"/>
      <c r="N70" s="1064"/>
      <c r="O70" s="1064"/>
      <c r="P70" s="1065"/>
      <c r="Q70" s="1066">
        <v>1072</v>
      </c>
      <c r="R70" s="1060"/>
      <c r="S70" s="1060"/>
      <c r="T70" s="1060"/>
      <c r="U70" s="1060"/>
      <c r="V70" s="1060">
        <v>1068</v>
      </c>
      <c r="W70" s="1060"/>
      <c r="X70" s="1060"/>
      <c r="Y70" s="1060"/>
      <c r="Z70" s="1060"/>
      <c r="AA70" s="1060">
        <v>4</v>
      </c>
      <c r="AB70" s="1060"/>
      <c r="AC70" s="1060"/>
      <c r="AD70" s="1060"/>
      <c r="AE70" s="1060"/>
      <c r="AF70" s="1060">
        <v>4</v>
      </c>
      <c r="AG70" s="1060"/>
      <c r="AH70" s="1060"/>
      <c r="AI70" s="1060"/>
      <c r="AJ70" s="1060"/>
      <c r="AK70" s="1060" t="s">
        <v>593</v>
      </c>
      <c r="AL70" s="1060"/>
      <c r="AM70" s="1060"/>
      <c r="AN70" s="1060"/>
      <c r="AO70" s="1060"/>
      <c r="AP70" s="1060" t="s">
        <v>581</v>
      </c>
      <c r="AQ70" s="1060"/>
      <c r="AR70" s="1060"/>
      <c r="AS70" s="1060"/>
      <c r="AT70" s="1060"/>
      <c r="AU70" s="1060" t="s">
        <v>572</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576</v>
      </c>
      <c r="C71" s="1064"/>
      <c r="D71" s="1064"/>
      <c r="E71" s="1064"/>
      <c r="F71" s="1064"/>
      <c r="G71" s="1064"/>
      <c r="H71" s="1064"/>
      <c r="I71" s="1064"/>
      <c r="J71" s="1064"/>
      <c r="K71" s="1064"/>
      <c r="L71" s="1064"/>
      <c r="M71" s="1064"/>
      <c r="N71" s="1064"/>
      <c r="O71" s="1064"/>
      <c r="P71" s="1065"/>
      <c r="Q71" s="1066">
        <v>83</v>
      </c>
      <c r="R71" s="1060"/>
      <c r="S71" s="1060"/>
      <c r="T71" s="1060"/>
      <c r="U71" s="1060"/>
      <c r="V71" s="1060">
        <v>70</v>
      </c>
      <c r="W71" s="1060"/>
      <c r="X71" s="1060"/>
      <c r="Y71" s="1060"/>
      <c r="Z71" s="1060"/>
      <c r="AA71" s="1060">
        <v>13</v>
      </c>
      <c r="AB71" s="1060"/>
      <c r="AC71" s="1060"/>
      <c r="AD71" s="1060"/>
      <c r="AE71" s="1060"/>
      <c r="AF71" s="1060">
        <v>13</v>
      </c>
      <c r="AG71" s="1060"/>
      <c r="AH71" s="1060"/>
      <c r="AI71" s="1060"/>
      <c r="AJ71" s="1060"/>
      <c r="AK71" s="1060" t="s">
        <v>593</v>
      </c>
      <c r="AL71" s="1060"/>
      <c r="AM71" s="1060"/>
      <c r="AN71" s="1060"/>
      <c r="AO71" s="1060"/>
      <c r="AP71" s="1060" t="s">
        <v>572</v>
      </c>
      <c r="AQ71" s="1060"/>
      <c r="AR71" s="1060"/>
      <c r="AS71" s="1060"/>
      <c r="AT71" s="1060"/>
      <c r="AU71" s="1060" t="s">
        <v>571</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577</v>
      </c>
      <c r="C72" s="1064"/>
      <c r="D72" s="1064"/>
      <c r="E72" s="1064"/>
      <c r="F72" s="1064"/>
      <c r="G72" s="1064"/>
      <c r="H72" s="1064"/>
      <c r="I72" s="1064"/>
      <c r="J72" s="1064"/>
      <c r="K72" s="1064"/>
      <c r="L72" s="1064"/>
      <c r="M72" s="1064"/>
      <c r="N72" s="1064"/>
      <c r="O72" s="1064"/>
      <c r="P72" s="1065"/>
      <c r="Q72" s="1066">
        <v>7334</v>
      </c>
      <c r="R72" s="1060"/>
      <c r="S72" s="1060"/>
      <c r="T72" s="1060"/>
      <c r="U72" s="1060"/>
      <c r="V72" s="1060">
        <v>6742</v>
      </c>
      <c r="W72" s="1060"/>
      <c r="X72" s="1060"/>
      <c r="Y72" s="1060"/>
      <c r="Z72" s="1060"/>
      <c r="AA72" s="1060">
        <v>592</v>
      </c>
      <c r="AB72" s="1060"/>
      <c r="AC72" s="1060"/>
      <c r="AD72" s="1060"/>
      <c r="AE72" s="1060"/>
      <c r="AF72" s="1060">
        <v>592</v>
      </c>
      <c r="AG72" s="1060"/>
      <c r="AH72" s="1060"/>
      <c r="AI72" s="1060"/>
      <c r="AJ72" s="1060"/>
      <c r="AK72" s="1060" t="s">
        <v>593</v>
      </c>
      <c r="AL72" s="1060"/>
      <c r="AM72" s="1060"/>
      <c r="AN72" s="1060"/>
      <c r="AO72" s="1060"/>
      <c r="AP72" s="1060" t="s">
        <v>572</v>
      </c>
      <c r="AQ72" s="1060"/>
      <c r="AR72" s="1060"/>
      <c r="AS72" s="1060"/>
      <c r="AT72" s="1060"/>
      <c r="AU72" s="1060" t="s">
        <v>580</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578</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580</v>
      </c>
      <c r="AQ73" s="1060"/>
      <c r="AR73" s="1060"/>
      <c r="AS73" s="1060"/>
      <c r="AT73" s="1060"/>
      <c r="AU73" s="1060" t="s">
        <v>571</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579</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572</v>
      </c>
      <c r="AQ74" s="1060"/>
      <c r="AR74" s="1060"/>
      <c r="AS74" s="1060"/>
      <c r="AT74" s="1060"/>
      <c r="AU74" s="1060" t="s">
        <v>572</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388</v>
      </c>
      <c r="B88" s="1033" t="s">
        <v>419</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5126</v>
      </c>
      <c r="AG88" s="1048"/>
      <c r="AH88" s="1048"/>
      <c r="AI88" s="1048"/>
      <c r="AJ88" s="1048"/>
      <c r="AK88" s="1052"/>
      <c r="AL88" s="1052"/>
      <c r="AM88" s="1052"/>
      <c r="AN88" s="1052"/>
      <c r="AO88" s="1052"/>
      <c r="AP88" s="1048">
        <v>2205</v>
      </c>
      <c r="AQ88" s="1048"/>
      <c r="AR88" s="1048"/>
      <c r="AS88" s="1048"/>
      <c r="AT88" s="1048"/>
      <c r="AU88" s="1048">
        <v>145</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388</v>
      </c>
      <c r="BR102" s="1033" t="s">
        <v>420</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20</v>
      </c>
      <c r="CS102" s="1040"/>
      <c r="CT102" s="1040"/>
      <c r="CU102" s="1040"/>
      <c r="CV102" s="1041"/>
      <c r="CW102" s="1039" t="s">
        <v>594</v>
      </c>
      <c r="CX102" s="1040"/>
      <c r="CY102" s="1040"/>
      <c r="CZ102" s="1040"/>
      <c r="DA102" s="1041"/>
      <c r="DB102" s="1039" t="s">
        <v>594</v>
      </c>
      <c r="DC102" s="1040"/>
      <c r="DD102" s="1040"/>
      <c r="DE102" s="1040"/>
      <c r="DF102" s="1041"/>
      <c r="DG102" s="1039" t="s">
        <v>595</v>
      </c>
      <c r="DH102" s="1040"/>
      <c r="DI102" s="1040"/>
      <c r="DJ102" s="1040"/>
      <c r="DK102" s="1041"/>
      <c r="DL102" s="1039" t="s">
        <v>595</v>
      </c>
      <c r="DM102" s="1040"/>
      <c r="DN102" s="1040"/>
      <c r="DO102" s="1040"/>
      <c r="DP102" s="1041"/>
      <c r="DQ102" s="1039" t="s">
        <v>594</v>
      </c>
      <c r="DR102" s="1040"/>
      <c r="DS102" s="1040"/>
      <c r="DT102" s="1040"/>
      <c r="DU102" s="1041"/>
      <c r="DV102" s="1022" t="s">
        <v>596</v>
      </c>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421</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422</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423</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424</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425</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426</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427</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428</v>
      </c>
      <c r="AB109" s="983"/>
      <c r="AC109" s="983"/>
      <c r="AD109" s="983"/>
      <c r="AE109" s="984"/>
      <c r="AF109" s="985" t="s">
        <v>308</v>
      </c>
      <c r="AG109" s="983"/>
      <c r="AH109" s="983"/>
      <c r="AI109" s="983"/>
      <c r="AJ109" s="984"/>
      <c r="AK109" s="985" t="s">
        <v>307</v>
      </c>
      <c r="AL109" s="983"/>
      <c r="AM109" s="983"/>
      <c r="AN109" s="983"/>
      <c r="AO109" s="984"/>
      <c r="AP109" s="985" t="s">
        <v>429</v>
      </c>
      <c r="AQ109" s="983"/>
      <c r="AR109" s="983"/>
      <c r="AS109" s="983"/>
      <c r="AT109" s="1014"/>
      <c r="AU109" s="982" t="s">
        <v>427</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428</v>
      </c>
      <c r="BR109" s="983"/>
      <c r="BS109" s="983"/>
      <c r="BT109" s="983"/>
      <c r="BU109" s="984"/>
      <c r="BV109" s="985" t="s">
        <v>308</v>
      </c>
      <c r="BW109" s="983"/>
      <c r="BX109" s="983"/>
      <c r="BY109" s="983"/>
      <c r="BZ109" s="984"/>
      <c r="CA109" s="985" t="s">
        <v>307</v>
      </c>
      <c r="CB109" s="983"/>
      <c r="CC109" s="983"/>
      <c r="CD109" s="983"/>
      <c r="CE109" s="984"/>
      <c r="CF109" s="1021" t="s">
        <v>429</v>
      </c>
      <c r="CG109" s="1021"/>
      <c r="CH109" s="1021"/>
      <c r="CI109" s="1021"/>
      <c r="CJ109" s="1021"/>
      <c r="CK109" s="985" t="s">
        <v>430</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428</v>
      </c>
      <c r="DH109" s="983"/>
      <c r="DI109" s="983"/>
      <c r="DJ109" s="983"/>
      <c r="DK109" s="984"/>
      <c r="DL109" s="985" t="s">
        <v>308</v>
      </c>
      <c r="DM109" s="983"/>
      <c r="DN109" s="983"/>
      <c r="DO109" s="983"/>
      <c r="DP109" s="984"/>
      <c r="DQ109" s="985" t="s">
        <v>307</v>
      </c>
      <c r="DR109" s="983"/>
      <c r="DS109" s="983"/>
      <c r="DT109" s="983"/>
      <c r="DU109" s="984"/>
      <c r="DV109" s="985" t="s">
        <v>429</v>
      </c>
      <c r="DW109" s="983"/>
      <c r="DX109" s="983"/>
      <c r="DY109" s="983"/>
      <c r="DZ109" s="1014"/>
    </row>
    <row r="110" spans="1:131" s="246" customFormat="1" ht="26.25" customHeight="1">
      <c r="A110" s="885" t="s">
        <v>431</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429615</v>
      </c>
      <c r="AB110" s="976"/>
      <c r="AC110" s="976"/>
      <c r="AD110" s="976"/>
      <c r="AE110" s="977"/>
      <c r="AF110" s="978">
        <v>424494</v>
      </c>
      <c r="AG110" s="976"/>
      <c r="AH110" s="976"/>
      <c r="AI110" s="976"/>
      <c r="AJ110" s="977"/>
      <c r="AK110" s="978">
        <v>463370</v>
      </c>
      <c r="AL110" s="976"/>
      <c r="AM110" s="976"/>
      <c r="AN110" s="976"/>
      <c r="AO110" s="977"/>
      <c r="AP110" s="979">
        <v>17.600000000000001</v>
      </c>
      <c r="AQ110" s="980"/>
      <c r="AR110" s="980"/>
      <c r="AS110" s="980"/>
      <c r="AT110" s="981"/>
      <c r="AU110" s="1015" t="s">
        <v>72</v>
      </c>
      <c r="AV110" s="1016"/>
      <c r="AW110" s="1016"/>
      <c r="AX110" s="1016"/>
      <c r="AY110" s="1016"/>
      <c r="AZ110" s="941" t="s">
        <v>432</v>
      </c>
      <c r="BA110" s="886"/>
      <c r="BB110" s="886"/>
      <c r="BC110" s="886"/>
      <c r="BD110" s="886"/>
      <c r="BE110" s="886"/>
      <c r="BF110" s="886"/>
      <c r="BG110" s="886"/>
      <c r="BH110" s="886"/>
      <c r="BI110" s="886"/>
      <c r="BJ110" s="886"/>
      <c r="BK110" s="886"/>
      <c r="BL110" s="886"/>
      <c r="BM110" s="886"/>
      <c r="BN110" s="886"/>
      <c r="BO110" s="886"/>
      <c r="BP110" s="887"/>
      <c r="BQ110" s="942">
        <v>5651413</v>
      </c>
      <c r="BR110" s="923"/>
      <c r="BS110" s="923"/>
      <c r="BT110" s="923"/>
      <c r="BU110" s="923"/>
      <c r="BV110" s="923">
        <v>5935092</v>
      </c>
      <c r="BW110" s="923"/>
      <c r="BX110" s="923"/>
      <c r="BY110" s="923"/>
      <c r="BZ110" s="923"/>
      <c r="CA110" s="923">
        <v>5910705</v>
      </c>
      <c r="CB110" s="923"/>
      <c r="CC110" s="923"/>
      <c r="CD110" s="923"/>
      <c r="CE110" s="923"/>
      <c r="CF110" s="947">
        <v>224.3</v>
      </c>
      <c r="CG110" s="948"/>
      <c r="CH110" s="948"/>
      <c r="CI110" s="948"/>
      <c r="CJ110" s="948"/>
      <c r="CK110" s="1011" t="s">
        <v>433</v>
      </c>
      <c r="CL110" s="897"/>
      <c r="CM110" s="972" t="s">
        <v>434</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435</v>
      </c>
      <c r="DH110" s="923"/>
      <c r="DI110" s="923"/>
      <c r="DJ110" s="923"/>
      <c r="DK110" s="923"/>
      <c r="DL110" s="923" t="s">
        <v>412</v>
      </c>
      <c r="DM110" s="923"/>
      <c r="DN110" s="923"/>
      <c r="DO110" s="923"/>
      <c r="DP110" s="923"/>
      <c r="DQ110" s="923" t="s">
        <v>412</v>
      </c>
      <c r="DR110" s="923"/>
      <c r="DS110" s="923"/>
      <c r="DT110" s="923"/>
      <c r="DU110" s="923"/>
      <c r="DV110" s="924" t="s">
        <v>435</v>
      </c>
      <c r="DW110" s="924"/>
      <c r="DX110" s="924"/>
      <c r="DY110" s="924"/>
      <c r="DZ110" s="925"/>
    </row>
    <row r="111" spans="1:131" s="246" customFormat="1" ht="26.25" customHeight="1">
      <c r="A111" s="852" t="s">
        <v>436</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412</v>
      </c>
      <c r="AB111" s="1004"/>
      <c r="AC111" s="1004"/>
      <c r="AD111" s="1004"/>
      <c r="AE111" s="1005"/>
      <c r="AF111" s="1006" t="s">
        <v>435</v>
      </c>
      <c r="AG111" s="1004"/>
      <c r="AH111" s="1004"/>
      <c r="AI111" s="1004"/>
      <c r="AJ111" s="1005"/>
      <c r="AK111" s="1006" t="s">
        <v>435</v>
      </c>
      <c r="AL111" s="1004"/>
      <c r="AM111" s="1004"/>
      <c r="AN111" s="1004"/>
      <c r="AO111" s="1005"/>
      <c r="AP111" s="1007" t="s">
        <v>435</v>
      </c>
      <c r="AQ111" s="1008"/>
      <c r="AR111" s="1008"/>
      <c r="AS111" s="1008"/>
      <c r="AT111" s="1009"/>
      <c r="AU111" s="1017"/>
      <c r="AV111" s="1018"/>
      <c r="AW111" s="1018"/>
      <c r="AX111" s="1018"/>
      <c r="AY111" s="1018"/>
      <c r="AZ111" s="893" t="s">
        <v>437</v>
      </c>
      <c r="BA111" s="828"/>
      <c r="BB111" s="828"/>
      <c r="BC111" s="828"/>
      <c r="BD111" s="828"/>
      <c r="BE111" s="828"/>
      <c r="BF111" s="828"/>
      <c r="BG111" s="828"/>
      <c r="BH111" s="828"/>
      <c r="BI111" s="828"/>
      <c r="BJ111" s="828"/>
      <c r="BK111" s="828"/>
      <c r="BL111" s="828"/>
      <c r="BM111" s="828"/>
      <c r="BN111" s="828"/>
      <c r="BO111" s="828"/>
      <c r="BP111" s="829"/>
      <c r="BQ111" s="894">
        <v>11995</v>
      </c>
      <c r="BR111" s="895"/>
      <c r="BS111" s="895"/>
      <c r="BT111" s="895"/>
      <c r="BU111" s="895"/>
      <c r="BV111" s="895" t="s">
        <v>412</v>
      </c>
      <c r="BW111" s="895"/>
      <c r="BX111" s="895"/>
      <c r="BY111" s="895"/>
      <c r="BZ111" s="895"/>
      <c r="CA111" s="895" t="s">
        <v>412</v>
      </c>
      <c r="CB111" s="895"/>
      <c r="CC111" s="895"/>
      <c r="CD111" s="895"/>
      <c r="CE111" s="895"/>
      <c r="CF111" s="956" t="s">
        <v>412</v>
      </c>
      <c r="CG111" s="957"/>
      <c r="CH111" s="957"/>
      <c r="CI111" s="957"/>
      <c r="CJ111" s="957"/>
      <c r="CK111" s="1012"/>
      <c r="CL111" s="899"/>
      <c r="CM111" s="902" t="s">
        <v>438</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412</v>
      </c>
      <c r="DH111" s="895"/>
      <c r="DI111" s="895"/>
      <c r="DJ111" s="895"/>
      <c r="DK111" s="895"/>
      <c r="DL111" s="895" t="s">
        <v>412</v>
      </c>
      <c r="DM111" s="895"/>
      <c r="DN111" s="895"/>
      <c r="DO111" s="895"/>
      <c r="DP111" s="895"/>
      <c r="DQ111" s="895" t="s">
        <v>412</v>
      </c>
      <c r="DR111" s="895"/>
      <c r="DS111" s="895"/>
      <c r="DT111" s="895"/>
      <c r="DU111" s="895"/>
      <c r="DV111" s="872" t="s">
        <v>412</v>
      </c>
      <c r="DW111" s="872"/>
      <c r="DX111" s="872"/>
      <c r="DY111" s="872"/>
      <c r="DZ111" s="873"/>
    </row>
    <row r="112" spans="1:131" s="246" customFormat="1" ht="26.25" customHeight="1">
      <c r="A112" s="997" t="s">
        <v>439</v>
      </c>
      <c r="B112" s="998"/>
      <c r="C112" s="828" t="s">
        <v>440</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435</v>
      </c>
      <c r="AB112" s="858"/>
      <c r="AC112" s="858"/>
      <c r="AD112" s="858"/>
      <c r="AE112" s="859"/>
      <c r="AF112" s="860" t="s">
        <v>435</v>
      </c>
      <c r="AG112" s="858"/>
      <c r="AH112" s="858"/>
      <c r="AI112" s="858"/>
      <c r="AJ112" s="859"/>
      <c r="AK112" s="860" t="s">
        <v>435</v>
      </c>
      <c r="AL112" s="858"/>
      <c r="AM112" s="858"/>
      <c r="AN112" s="858"/>
      <c r="AO112" s="859"/>
      <c r="AP112" s="905" t="s">
        <v>435</v>
      </c>
      <c r="AQ112" s="906"/>
      <c r="AR112" s="906"/>
      <c r="AS112" s="906"/>
      <c r="AT112" s="907"/>
      <c r="AU112" s="1017"/>
      <c r="AV112" s="1018"/>
      <c r="AW112" s="1018"/>
      <c r="AX112" s="1018"/>
      <c r="AY112" s="1018"/>
      <c r="AZ112" s="893" t="s">
        <v>441</v>
      </c>
      <c r="BA112" s="828"/>
      <c r="BB112" s="828"/>
      <c r="BC112" s="828"/>
      <c r="BD112" s="828"/>
      <c r="BE112" s="828"/>
      <c r="BF112" s="828"/>
      <c r="BG112" s="828"/>
      <c r="BH112" s="828"/>
      <c r="BI112" s="828"/>
      <c r="BJ112" s="828"/>
      <c r="BK112" s="828"/>
      <c r="BL112" s="828"/>
      <c r="BM112" s="828"/>
      <c r="BN112" s="828"/>
      <c r="BO112" s="828"/>
      <c r="BP112" s="829"/>
      <c r="BQ112" s="894">
        <v>2217694</v>
      </c>
      <c r="BR112" s="895"/>
      <c r="BS112" s="895"/>
      <c r="BT112" s="895"/>
      <c r="BU112" s="895"/>
      <c r="BV112" s="895">
        <v>2053861</v>
      </c>
      <c r="BW112" s="895"/>
      <c r="BX112" s="895"/>
      <c r="BY112" s="895"/>
      <c r="BZ112" s="895"/>
      <c r="CA112" s="895">
        <v>1904311</v>
      </c>
      <c r="CB112" s="895"/>
      <c r="CC112" s="895"/>
      <c r="CD112" s="895"/>
      <c r="CE112" s="895"/>
      <c r="CF112" s="956">
        <v>72.3</v>
      </c>
      <c r="CG112" s="957"/>
      <c r="CH112" s="957"/>
      <c r="CI112" s="957"/>
      <c r="CJ112" s="957"/>
      <c r="CK112" s="1012"/>
      <c r="CL112" s="899"/>
      <c r="CM112" s="902" t="s">
        <v>442</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412</v>
      </c>
      <c r="DH112" s="895"/>
      <c r="DI112" s="895"/>
      <c r="DJ112" s="895"/>
      <c r="DK112" s="895"/>
      <c r="DL112" s="895" t="s">
        <v>412</v>
      </c>
      <c r="DM112" s="895"/>
      <c r="DN112" s="895"/>
      <c r="DO112" s="895"/>
      <c r="DP112" s="895"/>
      <c r="DQ112" s="895" t="s">
        <v>412</v>
      </c>
      <c r="DR112" s="895"/>
      <c r="DS112" s="895"/>
      <c r="DT112" s="895"/>
      <c r="DU112" s="895"/>
      <c r="DV112" s="872" t="s">
        <v>435</v>
      </c>
      <c r="DW112" s="872"/>
      <c r="DX112" s="872"/>
      <c r="DY112" s="872"/>
      <c r="DZ112" s="873"/>
    </row>
    <row r="113" spans="1:130" s="246" customFormat="1" ht="26.25" customHeight="1">
      <c r="A113" s="999"/>
      <c r="B113" s="1000"/>
      <c r="C113" s="828" t="s">
        <v>443</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175508</v>
      </c>
      <c r="AB113" s="1004"/>
      <c r="AC113" s="1004"/>
      <c r="AD113" s="1004"/>
      <c r="AE113" s="1005"/>
      <c r="AF113" s="1006">
        <v>177803</v>
      </c>
      <c r="AG113" s="1004"/>
      <c r="AH113" s="1004"/>
      <c r="AI113" s="1004"/>
      <c r="AJ113" s="1005"/>
      <c r="AK113" s="1006">
        <v>184766</v>
      </c>
      <c r="AL113" s="1004"/>
      <c r="AM113" s="1004"/>
      <c r="AN113" s="1004"/>
      <c r="AO113" s="1005"/>
      <c r="AP113" s="1007">
        <v>7</v>
      </c>
      <c r="AQ113" s="1008"/>
      <c r="AR113" s="1008"/>
      <c r="AS113" s="1008"/>
      <c r="AT113" s="1009"/>
      <c r="AU113" s="1017"/>
      <c r="AV113" s="1018"/>
      <c r="AW113" s="1018"/>
      <c r="AX113" s="1018"/>
      <c r="AY113" s="1018"/>
      <c r="AZ113" s="893" t="s">
        <v>444</v>
      </c>
      <c r="BA113" s="828"/>
      <c r="BB113" s="828"/>
      <c r="BC113" s="828"/>
      <c r="BD113" s="828"/>
      <c r="BE113" s="828"/>
      <c r="BF113" s="828"/>
      <c r="BG113" s="828"/>
      <c r="BH113" s="828"/>
      <c r="BI113" s="828"/>
      <c r="BJ113" s="828"/>
      <c r="BK113" s="828"/>
      <c r="BL113" s="828"/>
      <c r="BM113" s="828"/>
      <c r="BN113" s="828"/>
      <c r="BO113" s="828"/>
      <c r="BP113" s="829"/>
      <c r="BQ113" s="894">
        <v>150320</v>
      </c>
      <c r="BR113" s="895"/>
      <c r="BS113" s="895"/>
      <c r="BT113" s="895"/>
      <c r="BU113" s="895"/>
      <c r="BV113" s="895">
        <v>151262</v>
      </c>
      <c r="BW113" s="895"/>
      <c r="BX113" s="895"/>
      <c r="BY113" s="895"/>
      <c r="BZ113" s="895"/>
      <c r="CA113" s="895">
        <v>144934</v>
      </c>
      <c r="CB113" s="895"/>
      <c r="CC113" s="895"/>
      <c r="CD113" s="895"/>
      <c r="CE113" s="895"/>
      <c r="CF113" s="956">
        <v>5.5</v>
      </c>
      <c r="CG113" s="957"/>
      <c r="CH113" s="957"/>
      <c r="CI113" s="957"/>
      <c r="CJ113" s="957"/>
      <c r="CK113" s="1012"/>
      <c r="CL113" s="899"/>
      <c r="CM113" s="902" t="s">
        <v>445</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435</v>
      </c>
      <c r="DH113" s="858"/>
      <c r="DI113" s="858"/>
      <c r="DJ113" s="858"/>
      <c r="DK113" s="859"/>
      <c r="DL113" s="860" t="s">
        <v>412</v>
      </c>
      <c r="DM113" s="858"/>
      <c r="DN113" s="858"/>
      <c r="DO113" s="858"/>
      <c r="DP113" s="859"/>
      <c r="DQ113" s="860" t="s">
        <v>412</v>
      </c>
      <c r="DR113" s="858"/>
      <c r="DS113" s="858"/>
      <c r="DT113" s="858"/>
      <c r="DU113" s="859"/>
      <c r="DV113" s="905" t="s">
        <v>128</v>
      </c>
      <c r="DW113" s="906"/>
      <c r="DX113" s="906"/>
      <c r="DY113" s="906"/>
      <c r="DZ113" s="907"/>
    </row>
    <row r="114" spans="1:130" s="246" customFormat="1" ht="26.25" customHeight="1">
      <c r="A114" s="999"/>
      <c r="B114" s="1000"/>
      <c r="C114" s="828" t="s">
        <v>446</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6828</v>
      </c>
      <c r="AB114" s="858"/>
      <c r="AC114" s="858"/>
      <c r="AD114" s="858"/>
      <c r="AE114" s="859"/>
      <c r="AF114" s="860">
        <v>7381</v>
      </c>
      <c r="AG114" s="858"/>
      <c r="AH114" s="858"/>
      <c r="AI114" s="858"/>
      <c r="AJ114" s="859"/>
      <c r="AK114" s="860">
        <v>5985</v>
      </c>
      <c r="AL114" s="858"/>
      <c r="AM114" s="858"/>
      <c r="AN114" s="858"/>
      <c r="AO114" s="859"/>
      <c r="AP114" s="905">
        <v>0.2</v>
      </c>
      <c r="AQ114" s="906"/>
      <c r="AR114" s="906"/>
      <c r="AS114" s="906"/>
      <c r="AT114" s="907"/>
      <c r="AU114" s="1017"/>
      <c r="AV114" s="1018"/>
      <c r="AW114" s="1018"/>
      <c r="AX114" s="1018"/>
      <c r="AY114" s="1018"/>
      <c r="AZ114" s="893" t="s">
        <v>447</v>
      </c>
      <c r="BA114" s="828"/>
      <c r="BB114" s="828"/>
      <c r="BC114" s="828"/>
      <c r="BD114" s="828"/>
      <c r="BE114" s="828"/>
      <c r="BF114" s="828"/>
      <c r="BG114" s="828"/>
      <c r="BH114" s="828"/>
      <c r="BI114" s="828"/>
      <c r="BJ114" s="828"/>
      <c r="BK114" s="828"/>
      <c r="BL114" s="828"/>
      <c r="BM114" s="828"/>
      <c r="BN114" s="828"/>
      <c r="BO114" s="828"/>
      <c r="BP114" s="829"/>
      <c r="BQ114" s="894">
        <v>901187</v>
      </c>
      <c r="BR114" s="895"/>
      <c r="BS114" s="895"/>
      <c r="BT114" s="895"/>
      <c r="BU114" s="895"/>
      <c r="BV114" s="895">
        <v>889872</v>
      </c>
      <c r="BW114" s="895"/>
      <c r="BX114" s="895"/>
      <c r="BY114" s="895"/>
      <c r="BZ114" s="895"/>
      <c r="CA114" s="895">
        <v>839507</v>
      </c>
      <c r="CB114" s="895"/>
      <c r="CC114" s="895"/>
      <c r="CD114" s="895"/>
      <c r="CE114" s="895"/>
      <c r="CF114" s="956">
        <v>31.9</v>
      </c>
      <c r="CG114" s="957"/>
      <c r="CH114" s="957"/>
      <c r="CI114" s="957"/>
      <c r="CJ114" s="957"/>
      <c r="CK114" s="1012"/>
      <c r="CL114" s="899"/>
      <c r="CM114" s="902" t="s">
        <v>448</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435</v>
      </c>
      <c r="DH114" s="858"/>
      <c r="DI114" s="858"/>
      <c r="DJ114" s="858"/>
      <c r="DK114" s="859"/>
      <c r="DL114" s="860" t="s">
        <v>412</v>
      </c>
      <c r="DM114" s="858"/>
      <c r="DN114" s="858"/>
      <c r="DO114" s="858"/>
      <c r="DP114" s="859"/>
      <c r="DQ114" s="860" t="s">
        <v>435</v>
      </c>
      <c r="DR114" s="858"/>
      <c r="DS114" s="858"/>
      <c r="DT114" s="858"/>
      <c r="DU114" s="859"/>
      <c r="DV114" s="905" t="s">
        <v>435</v>
      </c>
      <c r="DW114" s="906"/>
      <c r="DX114" s="906"/>
      <c r="DY114" s="906"/>
      <c r="DZ114" s="907"/>
    </row>
    <row r="115" spans="1:130" s="246" customFormat="1" ht="26.25" customHeight="1">
      <c r="A115" s="999"/>
      <c r="B115" s="1000"/>
      <c r="C115" s="828" t="s">
        <v>449</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t="s">
        <v>412</v>
      </c>
      <c r="AB115" s="1004"/>
      <c r="AC115" s="1004"/>
      <c r="AD115" s="1004"/>
      <c r="AE115" s="1005"/>
      <c r="AF115" s="1006" t="s">
        <v>435</v>
      </c>
      <c r="AG115" s="1004"/>
      <c r="AH115" s="1004"/>
      <c r="AI115" s="1004"/>
      <c r="AJ115" s="1005"/>
      <c r="AK115" s="1006" t="s">
        <v>435</v>
      </c>
      <c r="AL115" s="1004"/>
      <c r="AM115" s="1004"/>
      <c r="AN115" s="1004"/>
      <c r="AO115" s="1005"/>
      <c r="AP115" s="1007" t="s">
        <v>435</v>
      </c>
      <c r="AQ115" s="1008"/>
      <c r="AR115" s="1008"/>
      <c r="AS115" s="1008"/>
      <c r="AT115" s="1009"/>
      <c r="AU115" s="1017"/>
      <c r="AV115" s="1018"/>
      <c r="AW115" s="1018"/>
      <c r="AX115" s="1018"/>
      <c r="AY115" s="1018"/>
      <c r="AZ115" s="893" t="s">
        <v>450</v>
      </c>
      <c r="BA115" s="828"/>
      <c r="BB115" s="828"/>
      <c r="BC115" s="828"/>
      <c r="BD115" s="828"/>
      <c r="BE115" s="828"/>
      <c r="BF115" s="828"/>
      <c r="BG115" s="828"/>
      <c r="BH115" s="828"/>
      <c r="BI115" s="828"/>
      <c r="BJ115" s="828"/>
      <c r="BK115" s="828"/>
      <c r="BL115" s="828"/>
      <c r="BM115" s="828"/>
      <c r="BN115" s="828"/>
      <c r="BO115" s="828"/>
      <c r="BP115" s="829"/>
      <c r="BQ115" s="894" t="s">
        <v>435</v>
      </c>
      <c r="BR115" s="895"/>
      <c r="BS115" s="895"/>
      <c r="BT115" s="895"/>
      <c r="BU115" s="895"/>
      <c r="BV115" s="895" t="s">
        <v>412</v>
      </c>
      <c r="BW115" s="895"/>
      <c r="BX115" s="895"/>
      <c r="BY115" s="895"/>
      <c r="BZ115" s="895"/>
      <c r="CA115" s="895" t="s">
        <v>435</v>
      </c>
      <c r="CB115" s="895"/>
      <c r="CC115" s="895"/>
      <c r="CD115" s="895"/>
      <c r="CE115" s="895"/>
      <c r="CF115" s="956" t="s">
        <v>412</v>
      </c>
      <c r="CG115" s="957"/>
      <c r="CH115" s="957"/>
      <c r="CI115" s="957"/>
      <c r="CJ115" s="957"/>
      <c r="CK115" s="1012"/>
      <c r="CL115" s="899"/>
      <c r="CM115" s="893" t="s">
        <v>451</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412</v>
      </c>
      <c r="DH115" s="858"/>
      <c r="DI115" s="858"/>
      <c r="DJ115" s="858"/>
      <c r="DK115" s="859"/>
      <c r="DL115" s="860" t="s">
        <v>435</v>
      </c>
      <c r="DM115" s="858"/>
      <c r="DN115" s="858"/>
      <c r="DO115" s="858"/>
      <c r="DP115" s="859"/>
      <c r="DQ115" s="860" t="s">
        <v>412</v>
      </c>
      <c r="DR115" s="858"/>
      <c r="DS115" s="858"/>
      <c r="DT115" s="858"/>
      <c r="DU115" s="859"/>
      <c r="DV115" s="905" t="s">
        <v>412</v>
      </c>
      <c r="DW115" s="906"/>
      <c r="DX115" s="906"/>
      <c r="DY115" s="906"/>
      <c r="DZ115" s="907"/>
    </row>
    <row r="116" spans="1:130" s="246" customFormat="1" ht="26.25" customHeight="1">
      <c r="A116" s="1001"/>
      <c r="B116" s="1002"/>
      <c r="C116" s="961" t="s">
        <v>452</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43</v>
      </c>
      <c r="AB116" s="858"/>
      <c r="AC116" s="858"/>
      <c r="AD116" s="858"/>
      <c r="AE116" s="859"/>
      <c r="AF116" s="860">
        <v>69</v>
      </c>
      <c r="AG116" s="858"/>
      <c r="AH116" s="858"/>
      <c r="AI116" s="858"/>
      <c r="AJ116" s="859"/>
      <c r="AK116" s="860" t="s">
        <v>412</v>
      </c>
      <c r="AL116" s="858"/>
      <c r="AM116" s="858"/>
      <c r="AN116" s="858"/>
      <c r="AO116" s="859"/>
      <c r="AP116" s="905" t="s">
        <v>435</v>
      </c>
      <c r="AQ116" s="906"/>
      <c r="AR116" s="906"/>
      <c r="AS116" s="906"/>
      <c r="AT116" s="907"/>
      <c r="AU116" s="1017"/>
      <c r="AV116" s="1018"/>
      <c r="AW116" s="1018"/>
      <c r="AX116" s="1018"/>
      <c r="AY116" s="1018"/>
      <c r="AZ116" s="944" t="s">
        <v>453</v>
      </c>
      <c r="BA116" s="945"/>
      <c r="BB116" s="945"/>
      <c r="BC116" s="945"/>
      <c r="BD116" s="945"/>
      <c r="BE116" s="945"/>
      <c r="BF116" s="945"/>
      <c r="BG116" s="945"/>
      <c r="BH116" s="945"/>
      <c r="BI116" s="945"/>
      <c r="BJ116" s="945"/>
      <c r="BK116" s="945"/>
      <c r="BL116" s="945"/>
      <c r="BM116" s="945"/>
      <c r="BN116" s="945"/>
      <c r="BO116" s="945"/>
      <c r="BP116" s="946"/>
      <c r="BQ116" s="894" t="s">
        <v>412</v>
      </c>
      <c r="BR116" s="895"/>
      <c r="BS116" s="895"/>
      <c r="BT116" s="895"/>
      <c r="BU116" s="895"/>
      <c r="BV116" s="895" t="s">
        <v>412</v>
      </c>
      <c r="BW116" s="895"/>
      <c r="BX116" s="895"/>
      <c r="BY116" s="895"/>
      <c r="BZ116" s="895"/>
      <c r="CA116" s="895" t="s">
        <v>435</v>
      </c>
      <c r="CB116" s="895"/>
      <c r="CC116" s="895"/>
      <c r="CD116" s="895"/>
      <c r="CE116" s="895"/>
      <c r="CF116" s="956" t="s">
        <v>435</v>
      </c>
      <c r="CG116" s="957"/>
      <c r="CH116" s="957"/>
      <c r="CI116" s="957"/>
      <c r="CJ116" s="957"/>
      <c r="CK116" s="1012"/>
      <c r="CL116" s="899"/>
      <c r="CM116" s="902" t="s">
        <v>454</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11995</v>
      </c>
      <c r="DH116" s="858"/>
      <c r="DI116" s="858"/>
      <c r="DJ116" s="858"/>
      <c r="DK116" s="859"/>
      <c r="DL116" s="860" t="s">
        <v>412</v>
      </c>
      <c r="DM116" s="858"/>
      <c r="DN116" s="858"/>
      <c r="DO116" s="858"/>
      <c r="DP116" s="859"/>
      <c r="DQ116" s="860" t="s">
        <v>412</v>
      </c>
      <c r="DR116" s="858"/>
      <c r="DS116" s="858"/>
      <c r="DT116" s="858"/>
      <c r="DU116" s="859"/>
      <c r="DV116" s="905" t="s">
        <v>412</v>
      </c>
      <c r="DW116" s="906"/>
      <c r="DX116" s="906"/>
      <c r="DY116" s="906"/>
      <c r="DZ116" s="907"/>
    </row>
    <row r="117" spans="1:130" s="246" customFormat="1" ht="26.25" customHeight="1">
      <c r="A117" s="982" t="s">
        <v>189</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455</v>
      </c>
      <c r="Z117" s="984"/>
      <c r="AA117" s="989">
        <v>611994</v>
      </c>
      <c r="AB117" s="990"/>
      <c r="AC117" s="990"/>
      <c r="AD117" s="990"/>
      <c r="AE117" s="991"/>
      <c r="AF117" s="992">
        <v>609747</v>
      </c>
      <c r="AG117" s="990"/>
      <c r="AH117" s="990"/>
      <c r="AI117" s="990"/>
      <c r="AJ117" s="991"/>
      <c r="AK117" s="992">
        <v>654121</v>
      </c>
      <c r="AL117" s="990"/>
      <c r="AM117" s="990"/>
      <c r="AN117" s="990"/>
      <c r="AO117" s="991"/>
      <c r="AP117" s="993"/>
      <c r="AQ117" s="994"/>
      <c r="AR117" s="994"/>
      <c r="AS117" s="994"/>
      <c r="AT117" s="995"/>
      <c r="AU117" s="1017"/>
      <c r="AV117" s="1018"/>
      <c r="AW117" s="1018"/>
      <c r="AX117" s="1018"/>
      <c r="AY117" s="1018"/>
      <c r="AZ117" s="944" t="s">
        <v>456</v>
      </c>
      <c r="BA117" s="945"/>
      <c r="BB117" s="945"/>
      <c r="BC117" s="945"/>
      <c r="BD117" s="945"/>
      <c r="BE117" s="945"/>
      <c r="BF117" s="945"/>
      <c r="BG117" s="945"/>
      <c r="BH117" s="945"/>
      <c r="BI117" s="945"/>
      <c r="BJ117" s="945"/>
      <c r="BK117" s="945"/>
      <c r="BL117" s="945"/>
      <c r="BM117" s="945"/>
      <c r="BN117" s="945"/>
      <c r="BO117" s="945"/>
      <c r="BP117" s="946"/>
      <c r="BQ117" s="894" t="s">
        <v>412</v>
      </c>
      <c r="BR117" s="895"/>
      <c r="BS117" s="895"/>
      <c r="BT117" s="895"/>
      <c r="BU117" s="895"/>
      <c r="BV117" s="895" t="s">
        <v>412</v>
      </c>
      <c r="BW117" s="895"/>
      <c r="BX117" s="895"/>
      <c r="BY117" s="895"/>
      <c r="BZ117" s="895"/>
      <c r="CA117" s="895" t="s">
        <v>412</v>
      </c>
      <c r="CB117" s="895"/>
      <c r="CC117" s="895"/>
      <c r="CD117" s="895"/>
      <c r="CE117" s="895"/>
      <c r="CF117" s="956" t="s">
        <v>412</v>
      </c>
      <c r="CG117" s="957"/>
      <c r="CH117" s="957"/>
      <c r="CI117" s="957"/>
      <c r="CJ117" s="957"/>
      <c r="CK117" s="1012"/>
      <c r="CL117" s="899"/>
      <c r="CM117" s="902" t="s">
        <v>457</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412</v>
      </c>
      <c r="DH117" s="858"/>
      <c r="DI117" s="858"/>
      <c r="DJ117" s="858"/>
      <c r="DK117" s="859"/>
      <c r="DL117" s="860" t="s">
        <v>412</v>
      </c>
      <c r="DM117" s="858"/>
      <c r="DN117" s="858"/>
      <c r="DO117" s="858"/>
      <c r="DP117" s="859"/>
      <c r="DQ117" s="860" t="s">
        <v>435</v>
      </c>
      <c r="DR117" s="858"/>
      <c r="DS117" s="858"/>
      <c r="DT117" s="858"/>
      <c r="DU117" s="859"/>
      <c r="DV117" s="905" t="s">
        <v>412</v>
      </c>
      <c r="DW117" s="906"/>
      <c r="DX117" s="906"/>
      <c r="DY117" s="906"/>
      <c r="DZ117" s="907"/>
    </row>
    <row r="118" spans="1:130" s="246" customFormat="1" ht="26.25" customHeight="1">
      <c r="A118" s="982" t="s">
        <v>430</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428</v>
      </c>
      <c r="AB118" s="983"/>
      <c r="AC118" s="983"/>
      <c r="AD118" s="983"/>
      <c r="AE118" s="984"/>
      <c r="AF118" s="985" t="s">
        <v>308</v>
      </c>
      <c r="AG118" s="983"/>
      <c r="AH118" s="983"/>
      <c r="AI118" s="983"/>
      <c r="AJ118" s="984"/>
      <c r="AK118" s="985" t="s">
        <v>307</v>
      </c>
      <c r="AL118" s="983"/>
      <c r="AM118" s="983"/>
      <c r="AN118" s="983"/>
      <c r="AO118" s="984"/>
      <c r="AP118" s="986" t="s">
        <v>429</v>
      </c>
      <c r="AQ118" s="987"/>
      <c r="AR118" s="987"/>
      <c r="AS118" s="987"/>
      <c r="AT118" s="988"/>
      <c r="AU118" s="1017"/>
      <c r="AV118" s="1018"/>
      <c r="AW118" s="1018"/>
      <c r="AX118" s="1018"/>
      <c r="AY118" s="1018"/>
      <c r="AZ118" s="960" t="s">
        <v>458</v>
      </c>
      <c r="BA118" s="961"/>
      <c r="BB118" s="961"/>
      <c r="BC118" s="961"/>
      <c r="BD118" s="961"/>
      <c r="BE118" s="961"/>
      <c r="BF118" s="961"/>
      <c r="BG118" s="961"/>
      <c r="BH118" s="961"/>
      <c r="BI118" s="961"/>
      <c r="BJ118" s="961"/>
      <c r="BK118" s="961"/>
      <c r="BL118" s="961"/>
      <c r="BM118" s="961"/>
      <c r="BN118" s="961"/>
      <c r="BO118" s="961"/>
      <c r="BP118" s="962"/>
      <c r="BQ118" s="963" t="s">
        <v>412</v>
      </c>
      <c r="BR118" s="926"/>
      <c r="BS118" s="926"/>
      <c r="BT118" s="926"/>
      <c r="BU118" s="926"/>
      <c r="BV118" s="926" t="s">
        <v>412</v>
      </c>
      <c r="BW118" s="926"/>
      <c r="BX118" s="926"/>
      <c r="BY118" s="926"/>
      <c r="BZ118" s="926"/>
      <c r="CA118" s="926" t="s">
        <v>412</v>
      </c>
      <c r="CB118" s="926"/>
      <c r="CC118" s="926"/>
      <c r="CD118" s="926"/>
      <c r="CE118" s="926"/>
      <c r="CF118" s="956" t="s">
        <v>412</v>
      </c>
      <c r="CG118" s="957"/>
      <c r="CH118" s="957"/>
      <c r="CI118" s="957"/>
      <c r="CJ118" s="957"/>
      <c r="CK118" s="1012"/>
      <c r="CL118" s="899"/>
      <c r="CM118" s="902" t="s">
        <v>459</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412</v>
      </c>
      <c r="DH118" s="858"/>
      <c r="DI118" s="858"/>
      <c r="DJ118" s="858"/>
      <c r="DK118" s="859"/>
      <c r="DL118" s="860" t="s">
        <v>412</v>
      </c>
      <c r="DM118" s="858"/>
      <c r="DN118" s="858"/>
      <c r="DO118" s="858"/>
      <c r="DP118" s="859"/>
      <c r="DQ118" s="860" t="s">
        <v>435</v>
      </c>
      <c r="DR118" s="858"/>
      <c r="DS118" s="858"/>
      <c r="DT118" s="858"/>
      <c r="DU118" s="859"/>
      <c r="DV118" s="905" t="s">
        <v>412</v>
      </c>
      <c r="DW118" s="906"/>
      <c r="DX118" s="906"/>
      <c r="DY118" s="906"/>
      <c r="DZ118" s="907"/>
    </row>
    <row r="119" spans="1:130" s="246" customFormat="1" ht="26.25" customHeight="1">
      <c r="A119" s="896" t="s">
        <v>433</v>
      </c>
      <c r="B119" s="897"/>
      <c r="C119" s="972" t="s">
        <v>434</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412</v>
      </c>
      <c r="AB119" s="976"/>
      <c r="AC119" s="976"/>
      <c r="AD119" s="976"/>
      <c r="AE119" s="977"/>
      <c r="AF119" s="978" t="s">
        <v>412</v>
      </c>
      <c r="AG119" s="976"/>
      <c r="AH119" s="976"/>
      <c r="AI119" s="976"/>
      <c r="AJ119" s="977"/>
      <c r="AK119" s="978" t="s">
        <v>412</v>
      </c>
      <c r="AL119" s="976"/>
      <c r="AM119" s="976"/>
      <c r="AN119" s="976"/>
      <c r="AO119" s="977"/>
      <c r="AP119" s="979" t="s">
        <v>412</v>
      </c>
      <c r="AQ119" s="980"/>
      <c r="AR119" s="980"/>
      <c r="AS119" s="980"/>
      <c r="AT119" s="981"/>
      <c r="AU119" s="1019"/>
      <c r="AV119" s="1020"/>
      <c r="AW119" s="1020"/>
      <c r="AX119" s="1020"/>
      <c r="AY119" s="1020"/>
      <c r="AZ119" s="277" t="s">
        <v>189</v>
      </c>
      <c r="BA119" s="277"/>
      <c r="BB119" s="277"/>
      <c r="BC119" s="277"/>
      <c r="BD119" s="277"/>
      <c r="BE119" s="277"/>
      <c r="BF119" s="277"/>
      <c r="BG119" s="277"/>
      <c r="BH119" s="277"/>
      <c r="BI119" s="277"/>
      <c r="BJ119" s="277"/>
      <c r="BK119" s="277"/>
      <c r="BL119" s="277"/>
      <c r="BM119" s="277"/>
      <c r="BN119" s="277"/>
      <c r="BO119" s="958" t="s">
        <v>460</v>
      </c>
      <c r="BP119" s="959"/>
      <c r="BQ119" s="963">
        <v>8932609</v>
      </c>
      <c r="BR119" s="926"/>
      <c r="BS119" s="926"/>
      <c r="BT119" s="926"/>
      <c r="BU119" s="926"/>
      <c r="BV119" s="926">
        <v>9030087</v>
      </c>
      <c r="BW119" s="926"/>
      <c r="BX119" s="926"/>
      <c r="BY119" s="926"/>
      <c r="BZ119" s="926"/>
      <c r="CA119" s="926">
        <v>8799457</v>
      </c>
      <c r="CB119" s="926"/>
      <c r="CC119" s="926"/>
      <c r="CD119" s="926"/>
      <c r="CE119" s="926"/>
      <c r="CF119" s="824"/>
      <c r="CG119" s="825"/>
      <c r="CH119" s="825"/>
      <c r="CI119" s="825"/>
      <c r="CJ119" s="915"/>
      <c r="CK119" s="1013"/>
      <c r="CL119" s="901"/>
      <c r="CM119" s="919" t="s">
        <v>461</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412</v>
      </c>
      <c r="DH119" s="841"/>
      <c r="DI119" s="841"/>
      <c r="DJ119" s="841"/>
      <c r="DK119" s="842"/>
      <c r="DL119" s="843" t="s">
        <v>435</v>
      </c>
      <c r="DM119" s="841"/>
      <c r="DN119" s="841"/>
      <c r="DO119" s="841"/>
      <c r="DP119" s="842"/>
      <c r="DQ119" s="843" t="s">
        <v>412</v>
      </c>
      <c r="DR119" s="841"/>
      <c r="DS119" s="841"/>
      <c r="DT119" s="841"/>
      <c r="DU119" s="842"/>
      <c r="DV119" s="929" t="s">
        <v>412</v>
      </c>
      <c r="DW119" s="930"/>
      <c r="DX119" s="930"/>
      <c r="DY119" s="930"/>
      <c r="DZ119" s="931"/>
    </row>
    <row r="120" spans="1:130" s="246" customFormat="1" ht="26.25" customHeight="1">
      <c r="A120" s="898"/>
      <c r="B120" s="899"/>
      <c r="C120" s="902" t="s">
        <v>438</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412</v>
      </c>
      <c r="AB120" s="858"/>
      <c r="AC120" s="858"/>
      <c r="AD120" s="858"/>
      <c r="AE120" s="859"/>
      <c r="AF120" s="860" t="s">
        <v>412</v>
      </c>
      <c r="AG120" s="858"/>
      <c r="AH120" s="858"/>
      <c r="AI120" s="858"/>
      <c r="AJ120" s="859"/>
      <c r="AK120" s="860" t="s">
        <v>412</v>
      </c>
      <c r="AL120" s="858"/>
      <c r="AM120" s="858"/>
      <c r="AN120" s="858"/>
      <c r="AO120" s="859"/>
      <c r="AP120" s="905" t="s">
        <v>412</v>
      </c>
      <c r="AQ120" s="906"/>
      <c r="AR120" s="906"/>
      <c r="AS120" s="906"/>
      <c r="AT120" s="907"/>
      <c r="AU120" s="964" t="s">
        <v>462</v>
      </c>
      <c r="AV120" s="965"/>
      <c r="AW120" s="965"/>
      <c r="AX120" s="965"/>
      <c r="AY120" s="966"/>
      <c r="AZ120" s="941" t="s">
        <v>463</v>
      </c>
      <c r="BA120" s="886"/>
      <c r="BB120" s="886"/>
      <c r="BC120" s="886"/>
      <c r="BD120" s="886"/>
      <c r="BE120" s="886"/>
      <c r="BF120" s="886"/>
      <c r="BG120" s="886"/>
      <c r="BH120" s="886"/>
      <c r="BI120" s="886"/>
      <c r="BJ120" s="886"/>
      <c r="BK120" s="886"/>
      <c r="BL120" s="886"/>
      <c r="BM120" s="886"/>
      <c r="BN120" s="886"/>
      <c r="BO120" s="886"/>
      <c r="BP120" s="887"/>
      <c r="BQ120" s="942">
        <v>1905376</v>
      </c>
      <c r="BR120" s="923"/>
      <c r="BS120" s="923"/>
      <c r="BT120" s="923"/>
      <c r="BU120" s="923"/>
      <c r="BV120" s="923">
        <v>1982495</v>
      </c>
      <c r="BW120" s="923"/>
      <c r="BX120" s="923"/>
      <c r="BY120" s="923"/>
      <c r="BZ120" s="923"/>
      <c r="CA120" s="923">
        <v>2101882</v>
      </c>
      <c r="CB120" s="923"/>
      <c r="CC120" s="923"/>
      <c r="CD120" s="923"/>
      <c r="CE120" s="923"/>
      <c r="CF120" s="947">
        <v>79.8</v>
      </c>
      <c r="CG120" s="948"/>
      <c r="CH120" s="948"/>
      <c r="CI120" s="948"/>
      <c r="CJ120" s="948"/>
      <c r="CK120" s="949" t="s">
        <v>464</v>
      </c>
      <c r="CL120" s="933"/>
      <c r="CM120" s="933"/>
      <c r="CN120" s="933"/>
      <c r="CO120" s="934"/>
      <c r="CP120" s="953" t="s">
        <v>406</v>
      </c>
      <c r="CQ120" s="954"/>
      <c r="CR120" s="954"/>
      <c r="CS120" s="954"/>
      <c r="CT120" s="954"/>
      <c r="CU120" s="954"/>
      <c r="CV120" s="954"/>
      <c r="CW120" s="954"/>
      <c r="CX120" s="954"/>
      <c r="CY120" s="954"/>
      <c r="CZ120" s="954"/>
      <c r="DA120" s="954"/>
      <c r="DB120" s="954"/>
      <c r="DC120" s="954"/>
      <c r="DD120" s="954"/>
      <c r="DE120" s="954"/>
      <c r="DF120" s="955"/>
      <c r="DG120" s="942">
        <v>1869416</v>
      </c>
      <c r="DH120" s="923"/>
      <c r="DI120" s="923"/>
      <c r="DJ120" s="923"/>
      <c r="DK120" s="923"/>
      <c r="DL120" s="923">
        <v>1750009</v>
      </c>
      <c r="DM120" s="923"/>
      <c r="DN120" s="923"/>
      <c r="DO120" s="923"/>
      <c r="DP120" s="923"/>
      <c r="DQ120" s="923">
        <v>1628580</v>
      </c>
      <c r="DR120" s="923"/>
      <c r="DS120" s="923"/>
      <c r="DT120" s="923"/>
      <c r="DU120" s="923"/>
      <c r="DV120" s="924">
        <v>61.8</v>
      </c>
      <c r="DW120" s="924"/>
      <c r="DX120" s="924"/>
      <c r="DY120" s="924"/>
      <c r="DZ120" s="925"/>
    </row>
    <row r="121" spans="1:130" s="246" customFormat="1" ht="26.25" customHeight="1">
      <c r="A121" s="898"/>
      <c r="B121" s="899"/>
      <c r="C121" s="944" t="s">
        <v>465</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412</v>
      </c>
      <c r="AB121" s="858"/>
      <c r="AC121" s="858"/>
      <c r="AD121" s="858"/>
      <c r="AE121" s="859"/>
      <c r="AF121" s="860" t="s">
        <v>435</v>
      </c>
      <c r="AG121" s="858"/>
      <c r="AH121" s="858"/>
      <c r="AI121" s="858"/>
      <c r="AJ121" s="859"/>
      <c r="AK121" s="860" t="s">
        <v>412</v>
      </c>
      <c r="AL121" s="858"/>
      <c r="AM121" s="858"/>
      <c r="AN121" s="858"/>
      <c r="AO121" s="859"/>
      <c r="AP121" s="905" t="s">
        <v>412</v>
      </c>
      <c r="AQ121" s="906"/>
      <c r="AR121" s="906"/>
      <c r="AS121" s="906"/>
      <c r="AT121" s="907"/>
      <c r="AU121" s="967"/>
      <c r="AV121" s="968"/>
      <c r="AW121" s="968"/>
      <c r="AX121" s="968"/>
      <c r="AY121" s="969"/>
      <c r="AZ121" s="893" t="s">
        <v>466</v>
      </c>
      <c r="BA121" s="828"/>
      <c r="BB121" s="828"/>
      <c r="BC121" s="828"/>
      <c r="BD121" s="828"/>
      <c r="BE121" s="828"/>
      <c r="BF121" s="828"/>
      <c r="BG121" s="828"/>
      <c r="BH121" s="828"/>
      <c r="BI121" s="828"/>
      <c r="BJ121" s="828"/>
      <c r="BK121" s="828"/>
      <c r="BL121" s="828"/>
      <c r="BM121" s="828"/>
      <c r="BN121" s="828"/>
      <c r="BO121" s="828"/>
      <c r="BP121" s="829"/>
      <c r="BQ121" s="894">
        <v>242844</v>
      </c>
      <c r="BR121" s="895"/>
      <c r="BS121" s="895"/>
      <c r="BT121" s="895"/>
      <c r="BU121" s="895"/>
      <c r="BV121" s="895">
        <v>219652</v>
      </c>
      <c r="BW121" s="895"/>
      <c r="BX121" s="895"/>
      <c r="BY121" s="895"/>
      <c r="BZ121" s="895"/>
      <c r="CA121" s="895">
        <v>213246</v>
      </c>
      <c r="CB121" s="895"/>
      <c r="CC121" s="895"/>
      <c r="CD121" s="895"/>
      <c r="CE121" s="895"/>
      <c r="CF121" s="956">
        <v>8.1</v>
      </c>
      <c r="CG121" s="957"/>
      <c r="CH121" s="957"/>
      <c r="CI121" s="957"/>
      <c r="CJ121" s="957"/>
      <c r="CK121" s="950"/>
      <c r="CL121" s="936"/>
      <c r="CM121" s="936"/>
      <c r="CN121" s="936"/>
      <c r="CO121" s="937"/>
      <c r="CP121" s="916" t="s">
        <v>408</v>
      </c>
      <c r="CQ121" s="917"/>
      <c r="CR121" s="917"/>
      <c r="CS121" s="917"/>
      <c r="CT121" s="917"/>
      <c r="CU121" s="917"/>
      <c r="CV121" s="917"/>
      <c r="CW121" s="917"/>
      <c r="CX121" s="917"/>
      <c r="CY121" s="917"/>
      <c r="CZ121" s="917"/>
      <c r="DA121" s="917"/>
      <c r="DB121" s="917"/>
      <c r="DC121" s="917"/>
      <c r="DD121" s="917"/>
      <c r="DE121" s="917"/>
      <c r="DF121" s="918"/>
      <c r="DG121" s="894">
        <v>244127</v>
      </c>
      <c r="DH121" s="895"/>
      <c r="DI121" s="895"/>
      <c r="DJ121" s="895"/>
      <c r="DK121" s="895"/>
      <c r="DL121" s="895">
        <v>227432</v>
      </c>
      <c r="DM121" s="895"/>
      <c r="DN121" s="895"/>
      <c r="DO121" s="895"/>
      <c r="DP121" s="895"/>
      <c r="DQ121" s="895">
        <v>210396</v>
      </c>
      <c r="DR121" s="895"/>
      <c r="DS121" s="895"/>
      <c r="DT121" s="895"/>
      <c r="DU121" s="895"/>
      <c r="DV121" s="872">
        <v>8</v>
      </c>
      <c r="DW121" s="872"/>
      <c r="DX121" s="872"/>
      <c r="DY121" s="872"/>
      <c r="DZ121" s="873"/>
    </row>
    <row r="122" spans="1:130" s="246" customFormat="1" ht="26.25" customHeight="1">
      <c r="A122" s="898"/>
      <c r="B122" s="899"/>
      <c r="C122" s="902" t="s">
        <v>448</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412</v>
      </c>
      <c r="AB122" s="858"/>
      <c r="AC122" s="858"/>
      <c r="AD122" s="858"/>
      <c r="AE122" s="859"/>
      <c r="AF122" s="860" t="s">
        <v>412</v>
      </c>
      <c r="AG122" s="858"/>
      <c r="AH122" s="858"/>
      <c r="AI122" s="858"/>
      <c r="AJ122" s="859"/>
      <c r="AK122" s="860" t="s">
        <v>412</v>
      </c>
      <c r="AL122" s="858"/>
      <c r="AM122" s="858"/>
      <c r="AN122" s="858"/>
      <c r="AO122" s="859"/>
      <c r="AP122" s="905" t="s">
        <v>412</v>
      </c>
      <c r="AQ122" s="906"/>
      <c r="AR122" s="906"/>
      <c r="AS122" s="906"/>
      <c r="AT122" s="907"/>
      <c r="AU122" s="967"/>
      <c r="AV122" s="968"/>
      <c r="AW122" s="968"/>
      <c r="AX122" s="968"/>
      <c r="AY122" s="969"/>
      <c r="AZ122" s="960" t="s">
        <v>467</v>
      </c>
      <c r="BA122" s="961"/>
      <c r="BB122" s="961"/>
      <c r="BC122" s="961"/>
      <c r="BD122" s="961"/>
      <c r="BE122" s="961"/>
      <c r="BF122" s="961"/>
      <c r="BG122" s="961"/>
      <c r="BH122" s="961"/>
      <c r="BI122" s="961"/>
      <c r="BJ122" s="961"/>
      <c r="BK122" s="961"/>
      <c r="BL122" s="961"/>
      <c r="BM122" s="961"/>
      <c r="BN122" s="961"/>
      <c r="BO122" s="961"/>
      <c r="BP122" s="962"/>
      <c r="BQ122" s="963">
        <v>5760167</v>
      </c>
      <c r="BR122" s="926"/>
      <c r="BS122" s="926"/>
      <c r="BT122" s="926"/>
      <c r="BU122" s="926"/>
      <c r="BV122" s="926">
        <v>5831807</v>
      </c>
      <c r="BW122" s="926"/>
      <c r="BX122" s="926"/>
      <c r="BY122" s="926"/>
      <c r="BZ122" s="926"/>
      <c r="CA122" s="926">
        <v>5712494</v>
      </c>
      <c r="CB122" s="926"/>
      <c r="CC122" s="926"/>
      <c r="CD122" s="926"/>
      <c r="CE122" s="926"/>
      <c r="CF122" s="927">
        <v>216.8</v>
      </c>
      <c r="CG122" s="928"/>
      <c r="CH122" s="928"/>
      <c r="CI122" s="928"/>
      <c r="CJ122" s="928"/>
      <c r="CK122" s="950"/>
      <c r="CL122" s="936"/>
      <c r="CM122" s="936"/>
      <c r="CN122" s="936"/>
      <c r="CO122" s="937"/>
      <c r="CP122" s="916" t="s">
        <v>404</v>
      </c>
      <c r="CQ122" s="917"/>
      <c r="CR122" s="917"/>
      <c r="CS122" s="917"/>
      <c r="CT122" s="917"/>
      <c r="CU122" s="917"/>
      <c r="CV122" s="917"/>
      <c r="CW122" s="917"/>
      <c r="CX122" s="917"/>
      <c r="CY122" s="917"/>
      <c r="CZ122" s="917"/>
      <c r="DA122" s="917"/>
      <c r="DB122" s="917"/>
      <c r="DC122" s="917"/>
      <c r="DD122" s="917"/>
      <c r="DE122" s="917"/>
      <c r="DF122" s="918"/>
      <c r="DG122" s="894">
        <v>104151</v>
      </c>
      <c r="DH122" s="895"/>
      <c r="DI122" s="895"/>
      <c r="DJ122" s="895"/>
      <c r="DK122" s="895"/>
      <c r="DL122" s="895">
        <v>76420</v>
      </c>
      <c r="DM122" s="895"/>
      <c r="DN122" s="895"/>
      <c r="DO122" s="895"/>
      <c r="DP122" s="895"/>
      <c r="DQ122" s="895">
        <v>65335</v>
      </c>
      <c r="DR122" s="895"/>
      <c r="DS122" s="895"/>
      <c r="DT122" s="895"/>
      <c r="DU122" s="895"/>
      <c r="DV122" s="872">
        <v>2.5</v>
      </c>
      <c r="DW122" s="872"/>
      <c r="DX122" s="872"/>
      <c r="DY122" s="872"/>
      <c r="DZ122" s="873"/>
    </row>
    <row r="123" spans="1:130" s="246" customFormat="1" ht="26.25" customHeight="1">
      <c r="A123" s="898"/>
      <c r="B123" s="899"/>
      <c r="C123" s="902" t="s">
        <v>454</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412</v>
      </c>
      <c r="AB123" s="858"/>
      <c r="AC123" s="858"/>
      <c r="AD123" s="858"/>
      <c r="AE123" s="859"/>
      <c r="AF123" s="860" t="s">
        <v>412</v>
      </c>
      <c r="AG123" s="858"/>
      <c r="AH123" s="858"/>
      <c r="AI123" s="858"/>
      <c r="AJ123" s="859"/>
      <c r="AK123" s="860" t="s">
        <v>412</v>
      </c>
      <c r="AL123" s="858"/>
      <c r="AM123" s="858"/>
      <c r="AN123" s="858"/>
      <c r="AO123" s="859"/>
      <c r="AP123" s="905" t="s">
        <v>412</v>
      </c>
      <c r="AQ123" s="906"/>
      <c r="AR123" s="906"/>
      <c r="AS123" s="906"/>
      <c r="AT123" s="907"/>
      <c r="AU123" s="970"/>
      <c r="AV123" s="971"/>
      <c r="AW123" s="971"/>
      <c r="AX123" s="971"/>
      <c r="AY123" s="971"/>
      <c r="AZ123" s="277" t="s">
        <v>189</v>
      </c>
      <c r="BA123" s="277"/>
      <c r="BB123" s="277"/>
      <c r="BC123" s="277"/>
      <c r="BD123" s="277"/>
      <c r="BE123" s="277"/>
      <c r="BF123" s="277"/>
      <c r="BG123" s="277"/>
      <c r="BH123" s="277"/>
      <c r="BI123" s="277"/>
      <c r="BJ123" s="277"/>
      <c r="BK123" s="277"/>
      <c r="BL123" s="277"/>
      <c r="BM123" s="277"/>
      <c r="BN123" s="277"/>
      <c r="BO123" s="958" t="s">
        <v>468</v>
      </c>
      <c r="BP123" s="959"/>
      <c r="BQ123" s="913">
        <v>7908387</v>
      </c>
      <c r="BR123" s="914"/>
      <c r="BS123" s="914"/>
      <c r="BT123" s="914"/>
      <c r="BU123" s="914"/>
      <c r="BV123" s="914">
        <v>8033954</v>
      </c>
      <c r="BW123" s="914"/>
      <c r="BX123" s="914"/>
      <c r="BY123" s="914"/>
      <c r="BZ123" s="914"/>
      <c r="CA123" s="914">
        <v>8027622</v>
      </c>
      <c r="CB123" s="914"/>
      <c r="CC123" s="914"/>
      <c r="CD123" s="914"/>
      <c r="CE123" s="914"/>
      <c r="CF123" s="824"/>
      <c r="CG123" s="825"/>
      <c r="CH123" s="825"/>
      <c r="CI123" s="825"/>
      <c r="CJ123" s="915"/>
      <c r="CK123" s="950"/>
      <c r="CL123" s="936"/>
      <c r="CM123" s="936"/>
      <c r="CN123" s="936"/>
      <c r="CO123" s="937"/>
      <c r="CP123" s="916" t="s">
        <v>409</v>
      </c>
      <c r="CQ123" s="917"/>
      <c r="CR123" s="917"/>
      <c r="CS123" s="917"/>
      <c r="CT123" s="917"/>
      <c r="CU123" s="917"/>
      <c r="CV123" s="917"/>
      <c r="CW123" s="917"/>
      <c r="CX123" s="917"/>
      <c r="CY123" s="917"/>
      <c r="CZ123" s="917"/>
      <c r="DA123" s="917"/>
      <c r="DB123" s="917"/>
      <c r="DC123" s="917"/>
      <c r="DD123" s="917"/>
      <c r="DE123" s="917"/>
      <c r="DF123" s="918"/>
      <c r="DG123" s="857" t="s">
        <v>435</v>
      </c>
      <c r="DH123" s="858"/>
      <c r="DI123" s="858"/>
      <c r="DJ123" s="858"/>
      <c r="DK123" s="859"/>
      <c r="DL123" s="860" t="s">
        <v>435</v>
      </c>
      <c r="DM123" s="858"/>
      <c r="DN123" s="858"/>
      <c r="DO123" s="858"/>
      <c r="DP123" s="859"/>
      <c r="DQ123" s="860" t="s">
        <v>435</v>
      </c>
      <c r="DR123" s="858"/>
      <c r="DS123" s="858"/>
      <c r="DT123" s="858"/>
      <c r="DU123" s="859"/>
      <c r="DV123" s="905" t="s">
        <v>435</v>
      </c>
      <c r="DW123" s="906"/>
      <c r="DX123" s="906"/>
      <c r="DY123" s="906"/>
      <c r="DZ123" s="907"/>
    </row>
    <row r="124" spans="1:130" s="246" customFormat="1" ht="26.25" customHeight="1" thickBot="1">
      <c r="A124" s="898"/>
      <c r="B124" s="899"/>
      <c r="C124" s="902" t="s">
        <v>457</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435</v>
      </c>
      <c r="AB124" s="858"/>
      <c r="AC124" s="858"/>
      <c r="AD124" s="858"/>
      <c r="AE124" s="859"/>
      <c r="AF124" s="860" t="s">
        <v>435</v>
      </c>
      <c r="AG124" s="858"/>
      <c r="AH124" s="858"/>
      <c r="AI124" s="858"/>
      <c r="AJ124" s="859"/>
      <c r="AK124" s="860" t="s">
        <v>435</v>
      </c>
      <c r="AL124" s="858"/>
      <c r="AM124" s="858"/>
      <c r="AN124" s="858"/>
      <c r="AO124" s="859"/>
      <c r="AP124" s="905" t="s">
        <v>435</v>
      </c>
      <c r="AQ124" s="906"/>
      <c r="AR124" s="906"/>
      <c r="AS124" s="906"/>
      <c r="AT124" s="907"/>
      <c r="AU124" s="908" t="s">
        <v>469</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38.6</v>
      </c>
      <c r="BR124" s="912"/>
      <c r="BS124" s="912"/>
      <c r="BT124" s="912"/>
      <c r="BU124" s="912"/>
      <c r="BV124" s="912">
        <v>37.700000000000003</v>
      </c>
      <c r="BW124" s="912"/>
      <c r="BX124" s="912"/>
      <c r="BY124" s="912"/>
      <c r="BZ124" s="912"/>
      <c r="CA124" s="912">
        <v>29.2</v>
      </c>
      <c r="CB124" s="912"/>
      <c r="CC124" s="912"/>
      <c r="CD124" s="912"/>
      <c r="CE124" s="912"/>
      <c r="CF124" s="802"/>
      <c r="CG124" s="803"/>
      <c r="CH124" s="803"/>
      <c r="CI124" s="803"/>
      <c r="CJ124" s="943"/>
      <c r="CK124" s="951"/>
      <c r="CL124" s="951"/>
      <c r="CM124" s="951"/>
      <c r="CN124" s="951"/>
      <c r="CO124" s="952"/>
      <c r="CP124" s="916" t="s">
        <v>470</v>
      </c>
      <c r="CQ124" s="917"/>
      <c r="CR124" s="917"/>
      <c r="CS124" s="917"/>
      <c r="CT124" s="917"/>
      <c r="CU124" s="917"/>
      <c r="CV124" s="917"/>
      <c r="CW124" s="917"/>
      <c r="CX124" s="917"/>
      <c r="CY124" s="917"/>
      <c r="CZ124" s="917"/>
      <c r="DA124" s="917"/>
      <c r="DB124" s="917"/>
      <c r="DC124" s="917"/>
      <c r="DD124" s="917"/>
      <c r="DE124" s="917"/>
      <c r="DF124" s="918"/>
      <c r="DG124" s="840" t="s">
        <v>128</v>
      </c>
      <c r="DH124" s="841"/>
      <c r="DI124" s="841"/>
      <c r="DJ124" s="841"/>
      <c r="DK124" s="842"/>
      <c r="DL124" s="843" t="s">
        <v>412</v>
      </c>
      <c r="DM124" s="841"/>
      <c r="DN124" s="841"/>
      <c r="DO124" s="841"/>
      <c r="DP124" s="842"/>
      <c r="DQ124" s="843" t="s">
        <v>412</v>
      </c>
      <c r="DR124" s="841"/>
      <c r="DS124" s="841"/>
      <c r="DT124" s="841"/>
      <c r="DU124" s="842"/>
      <c r="DV124" s="929" t="s">
        <v>412</v>
      </c>
      <c r="DW124" s="930"/>
      <c r="DX124" s="930"/>
      <c r="DY124" s="930"/>
      <c r="DZ124" s="931"/>
    </row>
    <row r="125" spans="1:130" s="246" customFormat="1" ht="26.25" customHeight="1">
      <c r="A125" s="898"/>
      <c r="B125" s="899"/>
      <c r="C125" s="902" t="s">
        <v>459</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128</v>
      </c>
      <c r="AB125" s="858"/>
      <c r="AC125" s="858"/>
      <c r="AD125" s="858"/>
      <c r="AE125" s="859"/>
      <c r="AF125" s="860" t="s">
        <v>128</v>
      </c>
      <c r="AG125" s="858"/>
      <c r="AH125" s="858"/>
      <c r="AI125" s="858"/>
      <c r="AJ125" s="859"/>
      <c r="AK125" s="860" t="s">
        <v>412</v>
      </c>
      <c r="AL125" s="858"/>
      <c r="AM125" s="858"/>
      <c r="AN125" s="858"/>
      <c r="AO125" s="859"/>
      <c r="AP125" s="905" t="s">
        <v>412</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471</v>
      </c>
      <c r="CL125" s="933"/>
      <c r="CM125" s="933"/>
      <c r="CN125" s="933"/>
      <c r="CO125" s="934"/>
      <c r="CP125" s="941" t="s">
        <v>472</v>
      </c>
      <c r="CQ125" s="886"/>
      <c r="CR125" s="886"/>
      <c r="CS125" s="886"/>
      <c r="CT125" s="886"/>
      <c r="CU125" s="886"/>
      <c r="CV125" s="886"/>
      <c r="CW125" s="886"/>
      <c r="CX125" s="886"/>
      <c r="CY125" s="886"/>
      <c r="CZ125" s="886"/>
      <c r="DA125" s="886"/>
      <c r="DB125" s="886"/>
      <c r="DC125" s="886"/>
      <c r="DD125" s="886"/>
      <c r="DE125" s="886"/>
      <c r="DF125" s="887"/>
      <c r="DG125" s="942" t="s">
        <v>412</v>
      </c>
      <c r="DH125" s="923"/>
      <c r="DI125" s="923"/>
      <c r="DJ125" s="923"/>
      <c r="DK125" s="923"/>
      <c r="DL125" s="923" t="s">
        <v>412</v>
      </c>
      <c r="DM125" s="923"/>
      <c r="DN125" s="923"/>
      <c r="DO125" s="923"/>
      <c r="DP125" s="923"/>
      <c r="DQ125" s="923" t="s">
        <v>128</v>
      </c>
      <c r="DR125" s="923"/>
      <c r="DS125" s="923"/>
      <c r="DT125" s="923"/>
      <c r="DU125" s="923"/>
      <c r="DV125" s="924" t="s">
        <v>412</v>
      </c>
      <c r="DW125" s="924"/>
      <c r="DX125" s="924"/>
      <c r="DY125" s="924"/>
      <c r="DZ125" s="925"/>
    </row>
    <row r="126" spans="1:130" s="246" customFormat="1" ht="26.25" customHeight="1" thickBot="1">
      <c r="A126" s="898"/>
      <c r="B126" s="899"/>
      <c r="C126" s="902" t="s">
        <v>461</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412</v>
      </c>
      <c r="AB126" s="858"/>
      <c r="AC126" s="858"/>
      <c r="AD126" s="858"/>
      <c r="AE126" s="859"/>
      <c r="AF126" s="860" t="s">
        <v>412</v>
      </c>
      <c r="AG126" s="858"/>
      <c r="AH126" s="858"/>
      <c r="AI126" s="858"/>
      <c r="AJ126" s="859"/>
      <c r="AK126" s="860" t="s">
        <v>412</v>
      </c>
      <c r="AL126" s="858"/>
      <c r="AM126" s="858"/>
      <c r="AN126" s="858"/>
      <c r="AO126" s="859"/>
      <c r="AP126" s="905" t="s">
        <v>412</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473</v>
      </c>
      <c r="CQ126" s="828"/>
      <c r="CR126" s="828"/>
      <c r="CS126" s="828"/>
      <c r="CT126" s="828"/>
      <c r="CU126" s="828"/>
      <c r="CV126" s="828"/>
      <c r="CW126" s="828"/>
      <c r="CX126" s="828"/>
      <c r="CY126" s="828"/>
      <c r="CZ126" s="828"/>
      <c r="DA126" s="828"/>
      <c r="DB126" s="828"/>
      <c r="DC126" s="828"/>
      <c r="DD126" s="828"/>
      <c r="DE126" s="828"/>
      <c r="DF126" s="829"/>
      <c r="DG126" s="894" t="s">
        <v>128</v>
      </c>
      <c r="DH126" s="895"/>
      <c r="DI126" s="895"/>
      <c r="DJ126" s="895"/>
      <c r="DK126" s="895"/>
      <c r="DL126" s="895" t="s">
        <v>128</v>
      </c>
      <c r="DM126" s="895"/>
      <c r="DN126" s="895"/>
      <c r="DO126" s="895"/>
      <c r="DP126" s="895"/>
      <c r="DQ126" s="895" t="s">
        <v>128</v>
      </c>
      <c r="DR126" s="895"/>
      <c r="DS126" s="895"/>
      <c r="DT126" s="895"/>
      <c r="DU126" s="895"/>
      <c r="DV126" s="872" t="s">
        <v>128</v>
      </c>
      <c r="DW126" s="872"/>
      <c r="DX126" s="872"/>
      <c r="DY126" s="872"/>
      <c r="DZ126" s="873"/>
    </row>
    <row r="127" spans="1:130" s="246" customFormat="1" ht="26.25" customHeight="1">
      <c r="A127" s="900"/>
      <c r="B127" s="901"/>
      <c r="C127" s="919" t="s">
        <v>474</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412</v>
      </c>
      <c r="AB127" s="858"/>
      <c r="AC127" s="858"/>
      <c r="AD127" s="858"/>
      <c r="AE127" s="859"/>
      <c r="AF127" s="860" t="s">
        <v>412</v>
      </c>
      <c r="AG127" s="858"/>
      <c r="AH127" s="858"/>
      <c r="AI127" s="858"/>
      <c r="AJ127" s="859"/>
      <c r="AK127" s="860" t="s">
        <v>128</v>
      </c>
      <c r="AL127" s="858"/>
      <c r="AM127" s="858"/>
      <c r="AN127" s="858"/>
      <c r="AO127" s="859"/>
      <c r="AP127" s="905" t="s">
        <v>412</v>
      </c>
      <c r="AQ127" s="906"/>
      <c r="AR127" s="906"/>
      <c r="AS127" s="906"/>
      <c r="AT127" s="907"/>
      <c r="AU127" s="282"/>
      <c r="AV127" s="282"/>
      <c r="AW127" s="282"/>
      <c r="AX127" s="922" t="s">
        <v>475</v>
      </c>
      <c r="AY127" s="890"/>
      <c r="AZ127" s="890"/>
      <c r="BA127" s="890"/>
      <c r="BB127" s="890"/>
      <c r="BC127" s="890"/>
      <c r="BD127" s="890"/>
      <c r="BE127" s="891"/>
      <c r="BF127" s="889" t="s">
        <v>476</v>
      </c>
      <c r="BG127" s="890"/>
      <c r="BH127" s="890"/>
      <c r="BI127" s="890"/>
      <c r="BJ127" s="890"/>
      <c r="BK127" s="890"/>
      <c r="BL127" s="891"/>
      <c r="BM127" s="889" t="s">
        <v>477</v>
      </c>
      <c r="BN127" s="890"/>
      <c r="BO127" s="890"/>
      <c r="BP127" s="890"/>
      <c r="BQ127" s="890"/>
      <c r="BR127" s="890"/>
      <c r="BS127" s="891"/>
      <c r="BT127" s="889" t="s">
        <v>478</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479</v>
      </c>
      <c r="CQ127" s="828"/>
      <c r="CR127" s="828"/>
      <c r="CS127" s="828"/>
      <c r="CT127" s="828"/>
      <c r="CU127" s="828"/>
      <c r="CV127" s="828"/>
      <c r="CW127" s="828"/>
      <c r="CX127" s="828"/>
      <c r="CY127" s="828"/>
      <c r="CZ127" s="828"/>
      <c r="DA127" s="828"/>
      <c r="DB127" s="828"/>
      <c r="DC127" s="828"/>
      <c r="DD127" s="828"/>
      <c r="DE127" s="828"/>
      <c r="DF127" s="829"/>
      <c r="DG127" s="894" t="s">
        <v>412</v>
      </c>
      <c r="DH127" s="895"/>
      <c r="DI127" s="895"/>
      <c r="DJ127" s="895"/>
      <c r="DK127" s="895"/>
      <c r="DL127" s="895" t="s">
        <v>128</v>
      </c>
      <c r="DM127" s="895"/>
      <c r="DN127" s="895"/>
      <c r="DO127" s="895"/>
      <c r="DP127" s="895"/>
      <c r="DQ127" s="895" t="s">
        <v>128</v>
      </c>
      <c r="DR127" s="895"/>
      <c r="DS127" s="895"/>
      <c r="DT127" s="895"/>
      <c r="DU127" s="895"/>
      <c r="DV127" s="872" t="s">
        <v>128</v>
      </c>
      <c r="DW127" s="872"/>
      <c r="DX127" s="872"/>
      <c r="DY127" s="872"/>
      <c r="DZ127" s="873"/>
    </row>
    <row r="128" spans="1:130" s="246" customFormat="1" ht="26.25" customHeight="1" thickBot="1">
      <c r="A128" s="874" t="s">
        <v>480</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481</v>
      </c>
      <c r="X128" s="876"/>
      <c r="Y128" s="876"/>
      <c r="Z128" s="877"/>
      <c r="AA128" s="878">
        <v>21930</v>
      </c>
      <c r="AB128" s="879"/>
      <c r="AC128" s="879"/>
      <c r="AD128" s="879"/>
      <c r="AE128" s="880"/>
      <c r="AF128" s="881">
        <v>22101</v>
      </c>
      <c r="AG128" s="879"/>
      <c r="AH128" s="879"/>
      <c r="AI128" s="879"/>
      <c r="AJ128" s="880"/>
      <c r="AK128" s="881">
        <v>22160</v>
      </c>
      <c r="AL128" s="879"/>
      <c r="AM128" s="879"/>
      <c r="AN128" s="879"/>
      <c r="AO128" s="880"/>
      <c r="AP128" s="882"/>
      <c r="AQ128" s="883"/>
      <c r="AR128" s="883"/>
      <c r="AS128" s="883"/>
      <c r="AT128" s="884"/>
      <c r="AU128" s="282"/>
      <c r="AV128" s="282"/>
      <c r="AW128" s="282"/>
      <c r="AX128" s="885" t="s">
        <v>482</v>
      </c>
      <c r="AY128" s="886"/>
      <c r="AZ128" s="886"/>
      <c r="BA128" s="886"/>
      <c r="BB128" s="886"/>
      <c r="BC128" s="886"/>
      <c r="BD128" s="886"/>
      <c r="BE128" s="887"/>
      <c r="BF128" s="864" t="s">
        <v>412</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483</v>
      </c>
      <c r="CQ128" s="806"/>
      <c r="CR128" s="806"/>
      <c r="CS128" s="806"/>
      <c r="CT128" s="806"/>
      <c r="CU128" s="806"/>
      <c r="CV128" s="806"/>
      <c r="CW128" s="806"/>
      <c r="CX128" s="806"/>
      <c r="CY128" s="806"/>
      <c r="CZ128" s="806"/>
      <c r="DA128" s="806"/>
      <c r="DB128" s="806"/>
      <c r="DC128" s="806"/>
      <c r="DD128" s="806"/>
      <c r="DE128" s="806"/>
      <c r="DF128" s="807"/>
      <c r="DG128" s="868" t="s">
        <v>412</v>
      </c>
      <c r="DH128" s="869"/>
      <c r="DI128" s="869"/>
      <c r="DJ128" s="869"/>
      <c r="DK128" s="869"/>
      <c r="DL128" s="869" t="s">
        <v>128</v>
      </c>
      <c r="DM128" s="869"/>
      <c r="DN128" s="869"/>
      <c r="DO128" s="869"/>
      <c r="DP128" s="869"/>
      <c r="DQ128" s="869" t="s">
        <v>412</v>
      </c>
      <c r="DR128" s="869"/>
      <c r="DS128" s="869"/>
      <c r="DT128" s="869"/>
      <c r="DU128" s="869"/>
      <c r="DV128" s="870" t="s">
        <v>412</v>
      </c>
      <c r="DW128" s="870"/>
      <c r="DX128" s="870"/>
      <c r="DY128" s="870"/>
      <c r="DZ128" s="871"/>
    </row>
    <row r="129" spans="1:131" s="246" customFormat="1" ht="26.25" customHeight="1">
      <c r="A129" s="852" t="s">
        <v>105</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484</v>
      </c>
      <c r="X129" s="855"/>
      <c r="Y129" s="855"/>
      <c r="Z129" s="856"/>
      <c r="AA129" s="857">
        <v>3142948</v>
      </c>
      <c r="AB129" s="858"/>
      <c r="AC129" s="858"/>
      <c r="AD129" s="858"/>
      <c r="AE129" s="859"/>
      <c r="AF129" s="860">
        <v>3125333</v>
      </c>
      <c r="AG129" s="858"/>
      <c r="AH129" s="858"/>
      <c r="AI129" s="858"/>
      <c r="AJ129" s="859"/>
      <c r="AK129" s="860">
        <v>3127708</v>
      </c>
      <c r="AL129" s="858"/>
      <c r="AM129" s="858"/>
      <c r="AN129" s="858"/>
      <c r="AO129" s="859"/>
      <c r="AP129" s="861"/>
      <c r="AQ129" s="862"/>
      <c r="AR129" s="862"/>
      <c r="AS129" s="862"/>
      <c r="AT129" s="863"/>
      <c r="AU129" s="284"/>
      <c r="AV129" s="284"/>
      <c r="AW129" s="284"/>
      <c r="AX129" s="827" t="s">
        <v>485</v>
      </c>
      <c r="AY129" s="828"/>
      <c r="AZ129" s="828"/>
      <c r="BA129" s="828"/>
      <c r="BB129" s="828"/>
      <c r="BC129" s="828"/>
      <c r="BD129" s="828"/>
      <c r="BE129" s="829"/>
      <c r="BF129" s="847" t="s">
        <v>128</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486</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487</v>
      </c>
      <c r="X130" s="855"/>
      <c r="Y130" s="855"/>
      <c r="Z130" s="856"/>
      <c r="AA130" s="857">
        <v>491220</v>
      </c>
      <c r="AB130" s="858"/>
      <c r="AC130" s="858"/>
      <c r="AD130" s="858"/>
      <c r="AE130" s="859"/>
      <c r="AF130" s="860">
        <v>485495</v>
      </c>
      <c r="AG130" s="858"/>
      <c r="AH130" s="858"/>
      <c r="AI130" s="858"/>
      <c r="AJ130" s="859"/>
      <c r="AK130" s="860">
        <v>492444</v>
      </c>
      <c r="AL130" s="858"/>
      <c r="AM130" s="858"/>
      <c r="AN130" s="858"/>
      <c r="AO130" s="859"/>
      <c r="AP130" s="861"/>
      <c r="AQ130" s="862"/>
      <c r="AR130" s="862"/>
      <c r="AS130" s="862"/>
      <c r="AT130" s="863"/>
      <c r="AU130" s="284"/>
      <c r="AV130" s="284"/>
      <c r="AW130" s="284"/>
      <c r="AX130" s="827" t="s">
        <v>488</v>
      </c>
      <c r="AY130" s="828"/>
      <c r="AZ130" s="828"/>
      <c r="BA130" s="828"/>
      <c r="BB130" s="828"/>
      <c r="BC130" s="828"/>
      <c r="BD130" s="828"/>
      <c r="BE130" s="829"/>
      <c r="BF130" s="830">
        <v>4.2</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489</v>
      </c>
      <c r="X131" s="838"/>
      <c r="Y131" s="838"/>
      <c r="Z131" s="839"/>
      <c r="AA131" s="840">
        <v>2651728</v>
      </c>
      <c r="AB131" s="841"/>
      <c r="AC131" s="841"/>
      <c r="AD131" s="841"/>
      <c r="AE131" s="842"/>
      <c r="AF131" s="843">
        <v>2639838</v>
      </c>
      <c r="AG131" s="841"/>
      <c r="AH131" s="841"/>
      <c r="AI131" s="841"/>
      <c r="AJ131" s="842"/>
      <c r="AK131" s="843">
        <v>2635264</v>
      </c>
      <c r="AL131" s="841"/>
      <c r="AM131" s="841"/>
      <c r="AN131" s="841"/>
      <c r="AO131" s="842"/>
      <c r="AP131" s="844"/>
      <c r="AQ131" s="845"/>
      <c r="AR131" s="845"/>
      <c r="AS131" s="845"/>
      <c r="AT131" s="846"/>
      <c r="AU131" s="284"/>
      <c r="AV131" s="284"/>
      <c r="AW131" s="284"/>
      <c r="AX131" s="805" t="s">
        <v>490</v>
      </c>
      <c r="AY131" s="806"/>
      <c r="AZ131" s="806"/>
      <c r="BA131" s="806"/>
      <c r="BB131" s="806"/>
      <c r="BC131" s="806"/>
      <c r="BD131" s="806"/>
      <c r="BE131" s="807"/>
      <c r="BF131" s="808">
        <v>29.2</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491</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492</v>
      </c>
      <c r="W132" s="818"/>
      <c r="X132" s="818"/>
      <c r="Y132" s="818"/>
      <c r="Z132" s="819"/>
      <c r="AA132" s="820">
        <v>3.7275316319999998</v>
      </c>
      <c r="AB132" s="821"/>
      <c r="AC132" s="821"/>
      <c r="AD132" s="821"/>
      <c r="AE132" s="822"/>
      <c r="AF132" s="823">
        <v>3.8695935129999999</v>
      </c>
      <c r="AG132" s="821"/>
      <c r="AH132" s="821"/>
      <c r="AI132" s="821"/>
      <c r="AJ132" s="822"/>
      <c r="AK132" s="823">
        <v>5.2942323809999996</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493</v>
      </c>
      <c r="W133" s="797"/>
      <c r="X133" s="797"/>
      <c r="Y133" s="797"/>
      <c r="Z133" s="798"/>
      <c r="AA133" s="799">
        <v>4.5</v>
      </c>
      <c r="AB133" s="800"/>
      <c r="AC133" s="800"/>
      <c r="AD133" s="800"/>
      <c r="AE133" s="801"/>
      <c r="AF133" s="799">
        <v>3.9</v>
      </c>
      <c r="AG133" s="800"/>
      <c r="AH133" s="800"/>
      <c r="AI133" s="800"/>
      <c r="AJ133" s="801"/>
      <c r="AK133" s="799">
        <v>4.2</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0IjRg7C6XCAXhp3JSbP1Dt8pyPJ4cLRElQbpwY5DiLLXB3GOdSqEYSzkC/Q+NTgk5had0mWqstOpx3C6DEEwJA==" saltValue="/SVAUv+bERT0ForSWPAay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64" zoomScaleNormal="85" zoomScaleSheetLayoutView="100" workbookViewId="0">
      <selection activeCell="DA29" sqref="DA29"/>
    </sheetView>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YEGSK8rdFE9j+Fo+aF7WdHpxcB15FIGwx4QZslc9BddL5fPcK/oMBKPerXWz8c3oD2irI8b32VVxk2rNJYOLew==" saltValue="YkeMz453a7Bnu++uJ6qY4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61"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IDeYzCEdPntFTZqcj8/M4p3/mdjpWO/8q+Ea+x2w3o6SQI+79chD+flDX8RtrlsCLlXlTNdj8JJTalu4aioM7g==" saltValue="o0tx23U8ffYlbZSDJwb2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4"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497</v>
      </c>
      <c r="AP7" s="303"/>
      <c r="AQ7" s="304" t="s">
        <v>498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499</v>
      </c>
      <c r="AQ8" s="310" t="s">
        <v>500</v>
      </c>
      <c r="AR8" s="311" t="s">
        <v>501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502</v>
      </c>
      <c r="AL9" s="1227"/>
      <c r="AM9" s="1227"/>
      <c r="AN9" s="1228"/>
      <c r="AO9" s="312">
        <v>851427</v>
      </c>
      <c r="AP9" s="312">
        <v>103479</v>
      </c>
      <c r="AQ9" s="313">
        <v>107683</v>
      </c>
      <c r="AR9" s="314">
        <v>-3.9</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503</v>
      </c>
      <c r="AL10" s="1227"/>
      <c r="AM10" s="1227"/>
      <c r="AN10" s="1228"/>
      <c r="AO10" s="315">
        <v>64720</v>
      </c>
      <c r="AP10" s="315">
        <v>7866</v>
      </c>
      <c r="AQ10" s="316">
        <v>13084</v>
      </c>
      <c r="AR10" s="317">
        <v>-39.9</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504</v>
      </c>
      <c r="AL11" s="1227"/>
      <c r="AM11" s="1227"/>
      <c r="AN11" s="1228"/>
      <c r="AO11" s="315">
        <v>165453</v>
      </c>
      <c r="AP11" s="315">
        <v>20109</v>
      </c>
      <c r="AQ11" s="316">
        <v>13980</v>
      </c>
      <c r="AR11" s="317">
        <v>43.8</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505</v>
      </c>
      <c r="AL12" s="1227"/>
      <c r="AM12" s="1227"/>
      <c r="AN12" s="1228"/>
      <c r="AO12" s="315">
        <v>240</v>
      </c>
      <c r="AP12" s="315">
        <v>29</v>
      </c>
      <c r="AQ12" s="316">
        <v>1895</v>
      </c>
      <c r="AR12" s="317">
        <v>-98.5</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506</v>
      </c>
      <c r="AL13" s="1227"/>
      <c r="AM13" s="1227"/>
      <c r="AN13" s="1228"/>
      <c r="AO13" s="315" t="s">
        <v>507</v>
      </c>
      <c r="AP13" s="315" t="s">
        <v>507</v>
      </c>
      <c r="AQ13" s="316" t="s">
        <v>507</v>
      </c>
      <c r="AR13" s="317" t="s">
        <v>507</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508</v>
      </c>
      <c r="AL14" s="1227"/>
      <c r="AM14" s="1227"/>
      <c r="AN14" s="1228"/>
      <c r="AO14" s="315">
        <v>59353</v>
      </c>
      <c r="AP14" s="315">
        <v>7214</v>
      </c>
      <c r="AQ14" s="316">
        <v>5185</v>
      </c>
      <c r="AR14" s="317">
        <v>39.1</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509</v>
      </c>
      <c r="AL15" s="1227"/>
      <c r="AM15" s="1227"/>
      <c r="AN15" s="1228"/>
      <c r="AO15" s="315">
        <v>20975</v>
      </c>
      <c r="AP15" s="315">
        <v>2549</v>
      </c>
      <c r="AQ15" s="316">
        <v>2748</v>
      </c>
      <c r="AR15" s="317">
        <v>-7.2</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510</v>
      </c>
      <c r="AL16" s="1230"/>
      <c r="AM16" s="1230"/>
      <c r="AN16" s="1231"/>
      <c r="AO16" s="315">
        <v>-85492</v>
      </c>
      <c r="AP16" s="315">
        <v>-10390</v>
      </c>
      <c r="AQ16" s="316">
        <v>-9965</v>
      </c>
      <c r="AR16" s="317">
        <v>4.3</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189</v>
      </c>
      <c r="AL17" s="1230"/>
      <c r="AM17" s="1230"/>
      <c r="AN17" s="1231"/>
      <c r="AO17" s="315">
        <v>1076676</v>
      </c>
      <c r="AP17" s="315">
        <v>130855</v>
      </c>
      <c r="AQ17" s="316">
        <v>134610</v>
      </c>
      <c r="AR17" s="317">
        <v>-2.8</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512</v>
      </c>
      <c r="AP20" s="323" t="s">
        <v>513</v>
      </c>
      <c r="AQ20" s="324" t="s">
        <v>514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515</v>
      </c>
      <c r="AL21" s="1224"/>
      <c r="AM21" s="1224"/>
      <c r="AN21" s="1225"/>
      <c r="AO21" s="327">
        <v>12.03</v>
      </c>
      <c r="AP21" s="328">
        <v>12.5</v>
      </c>
      <c r="AQ21" s="329">
        <v>-0.47</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516</v>
      </c>
      <c r="AL22" s="1224"/>
      <c r="AM22" s="1224"/>
      <c r="AN22" s="1225"/>
      <c r="AO22" s="332">
        <v>95.8</v>
      </c>
      <c r="AP22" s="333">
        <v>95.7</v>
      </c>
      <c r="AQ22" s="334">
        <v>0.1</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497</v>
      </c>
      <c r="AP30" s="303"/>
      <c r="AQ30" s="304" t="s">
        <v>498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499</v>
      </c>
      <c r="AQ31" s="310" t="s">
        <v>500</v>
      </c>
      <c r="AR31" s="311" t="s">
        <v>501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520</v>
      </c>
      <c r="AL32" s="1215"/>
      <c r="AM32" s="1215"/>
      <c r="AN32" s="1216"/>
      <c r="AO32" s="342">
        <v>463370</v>
      </c>
      <c r="AP32" s="342">
        <v>56316</v>
      </c>
      <c r="AQ32" s="343">
        <v>66752</v>
      </c>
      <c r="AR32" s="344">
        <v>-15.6</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521</v>
      </c>
      <c r="AL33" s="1215"/>
      <c r="AM33" s="1215"/>
      <c r="AN33" s="1216"/>
      <c r="AO33" s="342" t="s">
        <v>507</v>
      </c>
      <c r="AP33" s="342" t="s">
        <v>507</v>
      </c>
      <c r="AQ33" s="343" t="s">
        <v>507</v>
      </c>
      <c r="AR33" s="344" t="s">
        <v>507</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522</v>
      </c>
      <c r="AL34" s="1215"/>
      <c r="AM34" s="1215"/>
      <c r="AN34" s="1216"/>
      <c r="AO34" s="342" t="s">
        <v>507</v>
      </c>
      <c r="AP34" s="342" t="s">
        <v>507</v>
      </c>
      <c r="AQ34" s="343" t="s">
        <v>507</v>
      </c>
      <c r="AR34" s="344" t="s">
        <v>507</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523</v>
      </c>
      <c r="AL35" s="1215"/>
      <c r="AM35" s="1215"/>
      <c r="AN35" s="1216"/>
      <c r="AO35" s="342">
        <v>184766</v>
      </c>
      <c r="AP35" s="342">
        <v>22456</v>
      </c>
      <c r="AQ35" s="343">
        <v>23231</v>
      </c>
      <c r="AR35" s="344">
        <v>-3.3</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524</v>
      </c>
      <c r="AL36" s="1215"/>
      <c r="AM36" s="1215"/>
      <c r="AN36" s="1216"/>
      <c r="AO36" s="342">
        <v>5985</v>
      </c>
      <c r="AP36" s="342">
        <v>727</v>
      </c>
      <c r="AQ36" s="343">
        <v>3463</v>
      </c>
      <c r="AR36" s="344">
        <v>-79</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525</v>
      </c>
      <c r="AL37" s="1215"/>
      <c r="AM37" s="1215"/>
      <c r="AN37" s="1216"/>
      <c r="AO37" s="342" t="s">
        <v>507</v>
      </c>
      <c r="AP37" s="342" t="s">
        <v>507</v>
      </c>
      <c r="AQ37" s="343">
        <v>751</v>
      </c>
      <c r="AR37" s="344" t="s">
        <v>507</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526</v>
      </c>
      <c r="AL38" s="1218"/>
      <c r="AM38" s="1218"/>
      <c r="AN38" s="1219"/>
      <c r="AO38" s="345" t="s">
        <v>507</v>
      </c>
      <c r="AP38" s="345" t="s">
        <v>507</v>
      </c>
      <c r="AQ38" s="346">
        <v>11</v>
      </c>
      <c r="AR38" s="334" t="s">
        <v>507</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527</v>
      </c>
      <c r="AL39" s="1218"/>
      <c r="AM39" s="1218"/>
      <c r="AN39" s="1219"/>
      <c r="AO39" s="342">
        <v>-22160</v>
      </c>
      <c r="AP39" s="342">
        <v>-2693</v>
      </c>
      <c r="AQ39" s="343">
        <v>-2100</v>
      </c>
      <c r="AR39" s="344">
        <v>28.2</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528</v>
      </c>
      <c r="AL40" s="1215"/>
      <c r="AM40" s="1215"/>
      <c r="AN40" s="1216"/>
      <c r="AO40" s="342">
        <v>-492444</v>
      </c>
      <c r="AP40" s="342">
        <v>-59850</v>
      </c>
      <c r="AQ40" s="343">
        <v>-67233</v>
      </c>
      <c r="AR40" s="344">
        <v>-11</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302</v>
      </c>
      <c r="AL41" s="1221"/>
      <c r="AM41" s="1221"/>
      <c r="AN41" s="1222"/>
      <c r="AO41" s="342">
        <v>139517</v>
      </c>
      <c r="AP41" s="342">
        <v>16956</v>
      </c>
      <c r="AQ41" s="343">
        <v>24874</v>
      </c>
      <c r="AR41" s="344">
        <v>-31.8</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497</v>
      </c>
      <c r="AN49" s="1209" t="s">
        <v>532</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533</v>
      </c>
      <c r="AO50" s="359" t="s">
        <v>534</v>
      </c>
      <c r="AP50" s="360" t="s">
        <v>535</v>
      </c>
      <c r="AQ50" s="361" t="s">
        <v>536</v>
      </c>
      <c r="AR50" s="362" t="s">
        <v>537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538</v>
      </c>
      <c r="AL51" s="355"/>
      <c r="AM51" s="363">
        <v>903792</v>
      </c>
      <c r="AN51" s="364">
        <v>102285</v>
      </c>
      <c r="AO51" s="365">
        <v>14.8</v>
      </c>
      <c r="AP51" s="366">
        <v>128485</v>
      </c>
      <c r="AQ51" s="367">
        <v>8.6999999999999993</v>
      </c>
      <c r="AR51" s="368">
        <v>6.1</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539</v>
      </c>
      <c r="AM52" s="371">
        <v>635671</v>
      </c>
      <c r="AN52" s="372">
        <v>71941</v>
      </c>
      <c r="AO52" s="373">
        <v>31.3</v>
      </c>
      <c r="AP52" s="374">
        <v>62765</v>
      </c>
      <c r="AQ52" s="375">
        <v>9.9</v>
      </c>
      <c r="AR52" s="376">
        <v>21.4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540</v>
      </c>
      <c r="AL53" s="355"/>
      <c r="AM53" s="363">
        <v>1523354</v>
      </c>
      <c r="AN53" s="364">
        <v>174757</v>
      </c>
      <c r="AO53" s="365">
        <v>70.900000000000006</v>
      </c>
      <c r="AP53" s="366">
        <v>128611</v>
      </c>
      <c r="AQ53" s="367">
        <v>0.1</v>
      </c>
      <c r="AR53" s="368">
        <v>70.8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539</v>
      </c>
      <c r="AM54" s="371">
        <v>1094965</v>
      </c>
      <c r="AN54" s="372">
        <v>125613</v>
      </c>
      <c r="AO54" s="373">
        <v>74.599999999999994</v>
      </c>
      <c r="AP54" s="374">
        <v>61552</v>
      </c>
      <c r="AQ54" s="375">
        <v>-1.9</v>
      </c>
      <c r="AR54" s="376">
        <v>76.5</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541</v>
      </c>
      <c r="AL55" s="355"/>
      <c r="AM55" s="363">
        <v>1375660</v>
      </c>
      <c r="AN55" s="364">
        <v>160277</v>
      </c>
      <c r="AO55" s="365">
        <v>-8.3000000000000007</v>
      </c>
      <c r="AP55" s="366">
        <v>138651</v>
      </c>
      <c r="AQ55" s="367">
        <v>7.8</v>
      </c>
      <c r="AR55" s="368">
        <v>-16.100000000000001</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539</v>
      </c>
      <c r="AM56" s="371">
        <v>1108584</v>
      </c>
      <c r="AN56" s="372">
        <v>129160</v>
      </c>
      <c r="AO56" s="373">
        <v>2.8</v>
      </c>
      <c r="AP56" s="374">
        <v>71211</v>
      </c>
      <c r="AQ56" s="375">
        <v>15.7</v>
      </c>
      <c r="AR56" s="376">
        <v>-12.9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542</v>
      </c>
      <c r="AL57" s="355"/>
      <c r="AM57" s="363">
        <v>1109451</v>
      </c>
      <c r="AN57" s="364">
        <v>132030</v>
      </c>
      <c r="AO57" s="365">
        <v>-17.600000000000001</v>
      </c>
      <c r="AP57" s="366">
        <v>122882</v>
      </c>
      <c r="AQ57" s="367">
        <v>-11.4</v>
      </c>
      <c r="AR57" s="368">
        <v>-6.2</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539</v>
      </c>
      <c r="AM58" s="371">
        <v>410083</v>
      </c>
      <c r="AN58" s="372">
        <v>48802</v>
      </c>
      <c r="AO58" s="373">
        <v>-62.2</v>
      </c>
      <c r="AP58" s="374">
        <v>65785</v>
      </c>
      <c r="AQ58" s="375">
        <v>-7.6</v>
      </c>
      <c r="AR58" s="376">
        <v>-54.6</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543</v>
      </c>
      <c r="AL59" s="355"/>
      <c r="AM59" s="363">
        <v>779503</v>
      </c>
      <c r="AN59" s="364">
        <v>94738</v>
      </c>
      <c r="AO59" s="365">
        <v>-28.2</v>
      </c>
      <c r="AP59" s="366">
        <v>114790</v>
      </c>
      <c r="AQ59" s="367">
        <v>-6.6</v>
      </c>
      <c r="AR59" s="368">
        <v>-21.6</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539</v>
      </c>
      <c r="AM60" s="371">
        <v>502675</v>
      </c>
      <c r="AN60" s="372">
        <v>61093</v>
      </c>
      <c r="AO60" s="373">
        <v>25.2</v>
      </c>
      <c r="AP60" s="374">
        <v>55601</v>
      </c>
      <c r="AQ60" s="375">
        <v>-15.5</v>
      </c>
      <c r="AR60" s="376">
        <v>40.700000000000003</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544</v>
      </c>
      <c r="AL61" s="377"/>
      <c r="AM61" s="378">
        <v>1138352</v>
      </c>
      <c r="AN61" s="379">
        <v>132817</v>
      </c>
      <c r="AO61" s="380">
        <v>6.3</v>
      </c>
      <c r="AP61" s="381">
        <v>126684</v>
      </c>
      <c r="AQ61" s="382">
        <v>-0.3</v>
      </c>
      <c r="AR61" s="368">
        <v>6.6</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539</v>
      </c>
      <c r="AM62" s="371">
        <v>750396</v>
      </c>
      <c r="AN62" s="372">
        <v>87322</v>
      </c>
      <c r="AO62" s="373">
        <v>14.3</v>
      </c>
      <c r="AP62" s="374">
        <v>63383</v>
      </c>
      <c r="AQ62" s="375">
        <v>0.1</v>
      </c>
      <c r="AR62" s="376">
        <v>14.2</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GnFkX4f0076b19wjM0jb6eohl80Lcmz6o4M7ODHaUvn0S+TrlMNTzDUrC41ClTdm2cpgQaladXrnYAk9Xh6oRA==" saltValue="CFV3JIyx6U+M3yz0rY7r6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87" zoomScale="75" zoomScaleNormal="75"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nnettKbkmUrDFYGClnKHhPYCdqUb+HgFPRnWyX5GBexVRBabws5ecFAmK6cWcd2RHswwY0yNtgyr0HV/eX0IXw==" saltValue="WBi4PdGIQKrJVvOp7nU+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7"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T3BQ+ul2DTU8u61qhet7X9eSVqQaN/BmxM2YeGeHEusXNZBEZ63ALjIyb3EUzqhScwVTa1wXy8XPzoToMwK3wA==" saltValue="3nRPdokVtTU33OKrWrmj8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G43"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232" t="s">
        <v>3</v>
      </c>
      <c r="D47" s="1232"/>
      <c r="E47" s="1233"/>
      <c r="F47" s="11">
        <v>24.96</v>
      </c>
      <c r="G47" s="12">
        <v>25.08</v>
      </c>
      <c r="H47" s="12">
        <v>23.92</v>
      </c>
      <c r="I47" s="12">
        <v>21.45</v>
      </c>
      <c r="J47" s="13">
        <v>23.83</v>
      </c>
    </row>
    <row r="48" spans="2:10" ht="57.75" customHeight="1">
      <c r="B48" s="14"/>
      <c r="C48" s="1234" t="s">
        <v>4</v>
      </c>
      <c r="D48" s="1234"/>
      <c r="E48" s="1235"/>
      <c r="F48" s="15">
        <v>6.44</v>
      </c>
      <c r="G48" s="16">
        <v>8.7799999999999994</v>
      </c>
      <c r="H48" s="16">
        <v>5.94</v>
      </c>
      <c r="I48" s="16">
        <v>6.95</v>
      </c>
      <c r="J48" s="17">
        <v>5.18</v>
      </c>
    </row>
    <row r="49" spans="2:10" ht="57.75" customHeight="1" thickBot="1">
      <c r="B49" s="18"/>
      <c r="C49" s="1236" t="s">
        <v>5</v>
      </c>
      <c r="D49" s="1236"/>
      <c r="E49" s="1237"/>
      <c r="F49" s="19" t="s">
        <v>553</v>
      </c>
      <c r="G49" s="20">
        <v>2.75</v>
      </c>
      <c r="H49" s="20" t="s">
        <v>554</v>
      </c>
      <c r="I49" s="20" t="s">
        <v>555</v>
      </c>
      <c r="J49" s="21">
        <v>0.63</v>
      </c>
    </row>
    <row r="50" spans="2:10" ht="13.5" customHeight="1"/>
    <row r="51" spans="2:10" ht="13.5" hidden="1" customHeight="1"/>
    <row r="52" spans="2:10" ht="13.5" hidden="1" customHeight="1"/>
    <row r="53" spans="2:10" ht="13.5" hidden="1" customHeight="1"/>
  </sheetData>
  <sheetProtection algorithmName="SHA-512" hashValue="Wob9sXgYkmQB3cmQW/B3RYZ+g+Nb9AElS3vqX6B62IWeOjguNaik2B8NT5jv6Lt5VEvp6ZfC2MNIR7WpUBelVQ==" saltValue="jmTsUjlHM8Ukr76cimd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31"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244" t="s">
        <v>556</v>
      </c>
      <c r="D34" s="1244"/>
      <c r="E34" s="1245"/>
      <c r="F34" s="32">
        <v>8.61</v>
      </c>
      <c r="G34" s="33">
        <v>7.76</v>
      </c>
      <c r="H34" s="33">
        <v>8.56</v>
      </c>
      <c r="I34" s="33">
        <v>8.68</v>
      </c>
      <c r="J34" s="34">
        <v>9.02</v>
      </c>
      <c r="K34" s="22"/>
      <c r="L34" s="22"/>
      <c r="M34" s="22"/>
      <c r="N34" s="22"/>
      <c r="O34" s="22"/>
      <c r="P34" s="22"/>
    </row>
    <row r="35" spans="1:16" ht="39" customHeight="1">
      <c r="A35" s="22"/>
      <c r="B35" s="35"/>
      <c r="C35" s="1238" t="s">
        <v>557</v>
      </c>
      <c r="D35" s="1239"/>
      <c r="E35" s="1240"/>
      <c r="F35" s="36">
        <v>6.43</v>
      </c>
      <c r="G35" s="37">
        <v>8.7799999999999994</v>
      </c>
      <c r="H35" s="37">
        <v>5.94</v>
      </c>
      <c r="I35" s="37">
        <v>6.94</v>
      </c>
      <c r="J35" s="38">
        <v>5.17</v>
      </c>
      <c r="K35" s="22"/>
      <c r="L35" s="22"/>
      <c r="M35" s="22"/>
      <c r="N35" s="22"/>
      <c r="O35" s="22"/>
      <c r="P35" s="22"/>
    </row>
    <row r="36" spans="1:16" ht="39" customHeight="1">
      <c r="A36" s="22"/>
      <c r="B36" s="35"/>
      <c r="C36" s="1238" t="s">
        <v>558</v>
      </c>
      <c r="D36" s="1239"/>
      <c r="E36" s="1240"/>
      <c r="F36" s="36">
        <v>1.63</v>
      </c>
      <c r="G36" s="37">
        <v>0.93</v>
      </c>
      <c r="H36" s="37">
        <v>1.32</v>
      </c>
      <c r="I36" s="37">
        <v>1.05</v>
      </c>
      <c r="J36" s="38">
        <v>1.78</v>
      </c>
      <c r="K36" s="22"/>
      <c r="L36" s="22"/>
      <c r="M36" s="22"/>
      <c r="N36" s="22"/>
      <c r="O36" s="22"/>
      <c r="P36" s="22"/>
    </row>
    <row r="37" spans="1:16" ht="39" customHeight="1">
      <c r="A37" s="22"/>
      <c r="B37" s="35"/>
      <c r="C37" s="1238" t="s">
        <v>559</v>
      </c>
      <c r="D37" s="1239"/>
      <c r="E37" s="1240"/>
      <c r="F37" s="36">
        <v>0</v>
      </c>
      <c r="G37" s="37">
        <v>0.95</v>
      </c>
      <c r="H37" s="37">
        <v>0.72</v>
      </c>
      <c r="I37" s="37">
        <v>0.71</v>
      </c>
      <c r="J37" s="38">
        <v>0.87</v>
      </c>
      <c r="K37" s="22"/>
      <c r="L37" s="22"/>
      <c r="M37" s="22"/>
      <c r="N37" s="22"/>
      <c r="O37" s="22"/>
      <c r="P37" s="22"/>
    </row>
    <row r="38" spans="1:16" ht="39" customHeight="1">
      <c r="A38" s="22"/>
      <c r="B38" s="35"/>
      <c r="C38" s="1238" t="s">
        <v>560</v>
      </c>
      <c r="D38" s="1239"/>
      <c r="E38" s="1240"/>
      <c r="F38" s="36">
        <v>2.63</v>
      </c>
      <c r="G38" s="37">
        <v>2.27</v>
      </c>
      <c r="H38" s="37">
        <v>2.4300000000000002</v>
      </c>
      <c r="I38" s="37">
        <v>2.36</v>
      </c>
      <c r="J38" s="38">
        <v>0.68</v>
      </c>
      <c r="K38" s="22"/>
      <c r="L38" s="22"/>
      <c r="M38" s="22"/>
      <c r="N38" s="22"/>
      <c r="O38" s="22"/>
      <c r="P38" s="22"/>
    </row>
    <row r="39" spans="1:16" ht="39" customHeight="1">
      <c r="A39" s="22"/>
      <c r="B39" s="35"/>
      <c r="C39" s="1238" t="s">
        <v>561</v>
      </c>
      <c r="D39" s="1239"/>
      <c r="E39" s="1240"/>
      <c r="F39" s="36">
        <v>0.14000000000000001</v>
      </c>
      <c r="G39" s="37">
        <v>0.18</v>
      </c>
      <c r="H39" s="37">
        <v>0.25</v>
      </c>
      <c r="I39" s="37">
        <v>0.15</v>
      </c>
      <c r="J39" s="38">
        <v>0.09</v>
      </c>
      <c r="K39" s="22"/>
      <c r="L39" s="22"/>
      <c r="M39" s="22"/>
      <c r="N39" s="22"/>
      <c r="O39" s="22"/>
      <c r="P39" s="22"/>
    </row>
    <row r="40" spans="1:16" ht="39" customHeight="1">
      <c r="A40" s="22"/>
      <c r="B40" s="35"/>
      <c r="C40" s="1238" t="s">
        <v>562</v>
      </c>
      <c r="D40" s="1239"/>
      <c r="E40" s="1240"/>
      <c r="F40" s="36">
        <v>0.06</v>
      </c>
      <c r="G40" s="37">
        <v>0.05</v>
      </c>
      <c r="H40" s="37">
        <v>7.0000000000000007E-2</v>
      </c>
      <c r="I40" s="37">
        <v>7.0000000000000007E-2</v>
      </c>
      <c r="J40" s="38">
        <v>7.0000000000000007E-2</v>
      </c>
      <c r="K40" s="22"/>
      <c r="L40" s="22"/>
      <c r="M40" s="22"/>
      <c r="N40" s="22"/>
      <c r="O40" s="22"/>
      <c r="P40" s="22"/>
    </row>
    <row r="41" spans="1:16" ht="39" customHeight="1">
      <c r="A41" s="22"/>
      <c r="B41" s="35"/>
      <c r="C41" s="1238" t="s">
        <v>563</v>
      </c>
      <c r="D41" s="1239"/>
      <c r="E41" s="1240"/>
      <c r="F41" s="36">
        <v>0.02</v>
      </c>
      <c r="G41" s="37">
        <v>0.04</v>
      </c>
      <c r="H41" s="37">
        <v>0.05</v>
      </c>
      <c r="I41" s="37">
        <v>0.04</v>
      </c>
      <c r="J41" s="38">
        <v>0.05</v>
      </c>
      <c r="K41" s="22"/>
      <c r="L41" s="22"/>
      <c r="M41" s="22"/>
      <c r="N41" s="22"/>
      <c r="O41" s="22"/>
      <c r="P41" s="22"/>
    </row>
    <row r="42" spans="1:16" ht="39" customHeight="1">
      <c r="A42" s="22"/>
      <c r="B42" s="39"/>
      <c r="C42" s="1238" t="s">
        <v>564</v>
      </c>
      <c r="D42" s="1239"/>
      <c r="E42" s="1240"/>
      <c r="F42" s="36" t="s">
        <v>507</v>
      </c>
      <c r="G42" s="37" t="s">
        <v>507</v>
      </c>
      <c r="H42" s="37" t="s">
        <v>507</v>
      </c>
      <c r="I42" s="37" t="s">
        <v>507</v>
      </c>
      <c r="J42" s="38" t="s">
        <v>507</v>
      </c>
      <c r="K42" s="22"/>
      <c r="L42" s="22"/>
      <c r="M42" s="22"/>
      <c r="N42" s="22"/>
      <c r="O42" s="22"/>
      <c r="P42" s="22"/>
    </row>
    <row r="43" spans="1:16" ht="39" customHeight="1" thickBot="1">
      <c r="A43" s="22"/>
      <c r="B43" s="40"/>
      <c r="C43" s="1241" t="s">
        <v>565</v>
      </c>
      <c r="D43" s="1242"/>
      <c r="E43" s="1243"/>
      <c r="F43" s="41">
        <v>0.04</v>
      </c>
      <c r="G43" s="42">
        <v>0.08</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NPHTxHSIjmb8LgND6tirQgLL7Vyk9togYXuPtIPkZECReVkyW+b42Vc3LQnFN0XcLXZGwTEKH9l3hwYf9D96zw==" saltValue="T0G3yZxbsgl2DPpbSRJ0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F1" zoomScaleSheetLayoutView="55" workbookViewId="0">
      <selection activeCell="Q61" sqref="Q6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264" t="s">
        <v>10</v>
      </c>
      <c r="C45" s="1265"/>
      <c r="D45" s="58"/>
      <c r="E45" s="1270" t="s">
        <v>11</v>
      </c>
      <c r="F45" s="1270"/>
      <c r="G45" s="1270"/>
      <c r="H45" s="1270"/>
      <c r="I45" s="1270"/>
      <c r="J45" s="1271"/>
      <c r="K45" s="59">
        <v>591</v>
      </c>
      <c r="L45" s="60">
        <v>450</v>
      </c>
      <c r="M45" s="60">
        <v>430</v>
      </c>
      <c r="N45" s="60">
        <v>424</v>
      </c>
      <c r="O45" s="61">
        <v>463</v>
      </c>
      <c r="P45" s="48"/>
      <c r="Q45" s="48"/>
      <c r="R45" s="48"/>
      <c r="S45" s="48"/>
      <c r="T45" s="48"/>
      <c r="U45" s="48"/>
    </row>
    <row r="46" spans="1:21" ht="30.75" customHeight="1">
      <c r="A46" s="48"/>
      <c r="B46" s="1266"/>
      <c r="C46" s="1267"/>
      <c r="D46" s="62"/>
      <c r="E46" s="1248" t="s">
        <v>12</v>
      </c>
      <c r="F46" s="1248"/>
      <c r="G46" s="1248"/>
      <c r="H46" s="1248"/>
      <c r="I46" s="1248"/>
      <c r="J46" s="1249"/>
      <c r="K46" s="63" t="s">
        <v>507</v>
      </c>
      <c r="L46" s="64" t="s">
        <v>507</v>
      </c>
      <c r="M46" s="64" t="s">
        <v>507</v>
      </c>
      <c r="N46" s="64" t="s">
        <v>507</v>
      </c>
      <c r="O46" s="65" t="s">
        <v>507</v>
      </c>
      <c r="P46" s="48"/>
      <c r="Q46" s="48"/>
      <c r="R46" s="48"/>
      <c r="S46" s="48"/>
      <c r="T46" s="48"/>
      <c r="U46" s="48"/>
    </row>
    <row r="47" spans="1:21" ht="30.75" customHeight="1">
      <c r="A47" s="48"/>
      <c r="B47" s="1266"/>
      <c r="C47" s="1267"/>
      <c r="D47" s="62"/>
      <c r="E47" s="1248" t="s">
        <v>13</v>
      </c>
      <c r="F47" s="1248"/>
      <c r="G47" s="1248"/>
      <c r="H47" s="1248"/>
      <c r="I47" s="1248"/>
      <c r="J47" s="1249"/>
      <c r="K47" s="63" t="s">
        <v>507</v>
      </c>
      <c r="L47" s="64" t="s">
        <v>507</v>
      </c>
      <c r="M47" s="64" t="s">
        <v>507</v>
      </c>
      <c r="N47" s="64" t="s">
        <v>507</v>
      </c>
      <c r="O47" s="65" t="s">
        <v>507</v>
      </c>
      <c r="P47" s="48"/>
      <c r="Q47" s="48"/>
      <c r="R47" s="48"/>
      <c r="S47" s="48"/>
      <c r="T47" s="48"/>
      <c r="U47" s="48"/>
    </row>
    <row r="48" spans="1:21" ht="30.75" customHeight="1">
      <c r="A48" s="48"/>
      <c r="B48" s="1266"/>
      <c r="C48" s="1267"/>
      <c r="D48" s="62"/>
      <c r="E48" s="1248" t="s">
        <v>14</v>
      </c>
      <c r="F48" s="1248"/>
      <c r="G48" s="1248"/>
      <c r="H48" s="1248"/>
      <c r="I48" s="1248"/>
      <c r="J48" s="1249"/>
      <c r="K48" s="63">
        <v>177</v>
      </c>
      <c r="L48" s="64">
        <v>181</v>
      </c>
      <c r="M48" s="64">
        <v>176</v>
      </c>
      <c r="N48" s="64">
        <v>178</v>
      </c>
      <c r="O48" s="65">
        <v>185</v>
      </c>
      <c r="P48" s="48"/>
      <c r="Q48" s="48"/>
      <c r="R48" s="48"/>
      <c r="S48" s="48"/>
      <c r="T48" s="48"/>
      <c r="U48" s="48"/>
    </row>
    <row r="49" spans="1:21" ht="30.75" customHeight="1">
      <c r="A49" s="48"/>
      <c r="B49" s="1266"/>
      <c r="C49" s="1267"/>
      <c r="D49" s="62"/>
      <c r="E49" s="1248" t="s">
        <v>15</v>
      </c>
      <c r="F49" s="1248"/>
      <c r="G49" s="1248"/>
      <c r="H49" s="1248"/>
      <c r="I49" s="1248"/>
      <c r="J49" s="1249"/>
      <c r="K49" s="63">
        <v>2</v>
      </c>
      <c r="L49" s="64">
        <v>5</v>
      </c>
      <c r="M49" s="64">
        <v>7</v>
      </c>
      <c r="N49" s="64">
        <v>7</v>
      </c>
      <c r="O49" s="65">
        <v>6</v>
      </c>
      <c r="P49" s="48"/>
      <c r="Q49" s="48"/>
      <c r="R49" s="48"/>
      <c r="S49" s="48"/>
      <c r="T49" s="48"/>
      <c r="U49" s="48"/>
    </row>
    <row r="50" spans="1:21" ht="30.75" customHeight="1">
      <c r="A50" s="48"/>
      <c r="B50" s="1266"/>
      <c r="C50" s="1267"/>
      <c r="D50" s="62"/>
      <c r="E50" s="1248" t="s">
        <v>16</v>
      </c>
      <c r="F50" s="1248"/>
      <c r="G50" s="1248"/>
      <c r="H50" s="1248"/>
      <c r="I50" s="1248"/>
      <c r="J50" s="1249"/>
      <c r="K50" s="63" t="s">
        <v>507</v>
      </c>
      <c r="L50" s="64" t="s">
        <v>507</v>
      </c>
      <c r="M50" s="64" t="s">
        <v>507</v>
      </c>
      <c r="N50" s="64" t="s">
        <v>507</v>
      </c>
      <c r="O50" s="65" t="s">
        <v>507</v>
      </c>
      <c r="P50" s="48"/>
      <c r="Q50" s="48"/>
      <c r="R50" s="48"/>
      <c r="S50" s="48"/>
      <c r="T50" s="48"/>
      <c r="U50" s="48"/>
    </row>
    <row r="51" spans="1:21" ht="30.75" customHeight="1">
      <c r="A51" s="48"/>
      <c r="B51" s="1268"/>
      <c r="C51" s="1269"/>
      <c r="D51" s="66"/>
      <c r="E51" s="1248" t="s">
        <v>17</v>
      </c>
      <c r="F51" s="1248"/>
      <c r="G51" s="1248"/>
      <c r="H51" s="1248"/>
      <c r="I51" s="1248"/>
      <c r="J51" s="1249"/>
      <c r="K51" s="63">
        <v>0</v>
      </c>
      <c r="L51" s="64">
        <v>0</v>
      </c>
      <c r="M51" s="64">
        <v>0</v>
      </c>
      <c r="N51" s="64">
        <v>0</v>
      </c>
      <c r="O51" s="65" t="s">
        <v>507</v>
      </c>
      <c r="P51" s="48"/>
      <c r="Q51" s="48"/>
      <c r="R51" s="48"/>
      <c r="S51" s="48"/>
      <c r="T51" s="48"/>
      <c r="U51" s="48"/>
    </row>
    <row r="52" spans="1:21" ht="30.75" customHeight="1">
      <c r="A52" s="48"/>
      <c r="B52" s="1246" t="s">
        <v>18</v>
      </c>
      <c r="C52" s="1247"/>
      <c r="D52" s="66"/>
      <c r="E52" s="1248" t="s">
        <v>19</v>
      </c>
      <c r="F52" s="1248"/>
      <c r="G52" s="1248"/>
      <c r="H52" s="1248"/>
      <c r="I52" s="1248"/>
      <c r="J52" s="1249"/>
      <c r="K52" s="63">
        <v>623</v>
      </c>
      <c r="L52" s="64">
        <v>523</v>
      </c>
      <c r="M52" s="64">
        <v>513</v>
      </c>
      <c r="N52" s="64">
        <v>507</v>
      </c>
      <c r="O52" s="65">
        <v>514</v>
      </c>
      <c r="P52" s="48"/>
      <c r="Q52" s="48"/>
      <c r="R52" s="48"/>
      <c r="S52" s="48"/>
      <c r="T52" s="48"/>
      <c r="U52" s="48"/>
    </row>
    <row r="53" spans="1:21" ht="30.75" customHeight="1" thickBot="1">
      <c r="A53" s="48"/>
      <c r="B53" s="1250" t="s">
        <v>20</v>
      </c>
      <c r="C53" s="1251"/>
      <c r="D53" s="67"/>
      <c r="E53" s="1252" t="s">
        <v>21</v>
      </c>
      <c r="F53" s="1252"/>
      <c r="G53" s="1252"/>
      <c r="H53" s="1252"/>
      <c r="I53" s="1252"/>
      <c r="J53" s="1253"/>
      <c r="K53" s="68">
        <v>147</v>
      </c>
      <c r="L53" s="69">
        <v>113</v>
      </c>
      <c r="M53" s="69">
        <v>100</v>
      </c>
      <c r="N53" s="69">
        <v>102</v>
      </c>
      <c r="O53" s="70">
        <v>140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566</v>
      </c>
      <c r="L56" s="80" t="s">
        <v>567</v>
      </c>
      <c r="M56" s="80" t="s">
        <v>568</v>
      </c>
      <c r="N56" s="80" t="s">
        <v>569</v>
      </c>
      <c r="O56" s="81" t="s">
        <v>570</v>
      </c>
      <c r="P56" s="48"/>
      <c r="Q56" s="48"/>
      <c r="R56" s="48"/>
      <c r="S56" s="48"/>
      <c r="T56" s="48"/>
      <c r="U56" s="48"/>
    </row>
    <row r="57" spans="1:21" ht="31.5" customHeight="1">
      <c r="B57" s="1254" t="s">
        <v>24</v>
      </c>
      <c r="C57" s="1255"/>
      <c r="D57" s="1258" t="s">
        <v>25</v>
      </c>
      <c r="E57" s="1259"/>
      <c r="F57" s="1259"/>
      <c r="G57" s="1259"/>
      <c r="H57" s="1259"/>
      <c r="I57" s="1259"/>
      <c r="J57" s="1260"/>
      <c r="K57" s="82" t="s">
        <v>597</v>
      </c>
      <c r="L57" s="83" t="s">
        <v>597</v>
      </c>
      <c r="M57" s="83" t="s">
        <v>597</v>
      </c>
      <c r="N57" s="83" t="s">
        <v>598</v>
      </c>
      <c r="O57" s="84" t="s">
        <v>598</v>
      </c>
    </row>
    <row r="58" spans="1:21" ht="31.5" customHeight="1" thickBot="1">
      <c r="B58" s="1256"/>
      <c r="C58" s="1257"/>
      <c r="D58" s="1261" t="s">
        <v>26</v>
      </c>
      <c r="E58" s="1262"/>
      <c r="F58" s="1262"/>
      <c r="G58" s="1262"/>
      <c r="H58" s="1262"/>
      <c r="I58" s="1262"/>
      <c r="J58" s="1263"/>
      <c r="K58" s="85" t="s">
        <v>597</v>
      </c>
      <c r="L58" s="86" t="s">
        <v>598</v>
      </c>
      <c r="M58" s="86" t="s">
        <v>599</v>
      </c>
      <c r="N58" s="86" t="s">
        <v>598</v>
      </c>
      <c r="O58" s="87" t="s">
        <v>598</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kdxWi1xm6Mn7rB0ePnAbRF/6Ye5YBisWGmixQ/x9h+qJ6O7PW7Nf9Vf42wDSsoe/NBLBT6CF8VmKahrlnWbA==" saltValue="8q0zhnZl5yAVDSPlTw/xn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548</v>
      </c>
      <c r="J40" s="99" t="s">
        <v>549</v>
      </c>
      <c r="K40" s="99" t="s">
        <v>550</v>
      </c>
      <c r="L40" s="99" t="s">
        <v>551</v>
      </c>
      <c r="M40" s="100" t="s">
        <v>552</v>
      </c>
    </row>
    <row r="41" spans="2:13" ht="27.75" customHeight="1">
      <c r="B41" s="1284" t="s">
        <v>29</v>
      </c>
      <c r="C41" s="1285"/>
      <c r="D41" s="101"/>
      <c r="E41" s="1286" t="s">
        <v>30</v>
      </c>
      <c r="F41" s="1286"/>
      <c r="G41" s="1286"/>
      <c r="H41" s="1287"/>
      <c r="I41" s="102">
        <v>4631</v>
      </c>
      <c r="J41" s="103">
        <v>5199</v>
      </c>
      <c r="K41" s="103">
        <v>5651</v>
      </c>
      <c r="L41" s="103">
        <v>5935</v>
      </c>
      <c r="M41" s="104">
        <v>5911</v>
      </c>
    </row>
    <row r="42" spans="2:13" ht="27.75" customHeight="1">
      <c r="B42" s="1274"/>
      <c r="C42" s="1275"/>
      <c r="D42" s="105"/>
      <c r="E42" s="1278" t="s">
        <v>31</v>
      </c>
      <c r="F42" s="1278"/>
      <c r="G42" s="1278"/>
      <c r="H42" s="1279"/>
      <c r="I42" s="106">
        <v>36</v>
      </c>
      <c r="J42" s="107">
        <v>24</v>
      </c>
      <c r="K42" s="107">
        <v>12</v>
      </c>
      <c r="L42" s="107" t="s">
        <v>507</v>
      </c>
      <c r="M42" s="108" t="s">
        <v>507</v>
      </c>
    </row>
    <row r="43" spans="2:13" ht="27.75" customHeight="1">
      <c r="B43" s="1274"/>
      <c r="C43" s="1275"/>
      <c r="D43" s="105"/>
      <c r="E43" s="1278" t="s">
        <v>32</v>
      </c>
      <c r="F43" s="1278"/>
      <c r="G43" s="1278"/>
      <c r="H43" s="1279"/>
      <c r="I43" s="106">
        <v>2402</v>
      </c>
      <c r="J43" s="107">
        <v>2370</v>
      </c>
      <c r="K43" s="107">
        <v>2218</v>
      </c>
      <c r="L43" s="107">
        <v>2054</v>
      </c>
      <c r="M43" s="108">
        <v>1904</v>
      </c>
    </row>
    <row r="44" spans="2:13" ht="27.75" customHeight="1">
      <c r="B44" s="1274"/>
      <c r="C44" s="1275"/>
      <c r="D44" s="105"/>
      <c r="E44" s="1278" t="s">
        <v>33</v>
      </c>
      <c r="F44" s="1278"/>
      <c r="G44" s="1278"/>
      <c r="H44" s="1279"/>
      <c r="I44" s="106">
        <v>46</v>
      </c>
      <c r="J44" s="107">
        <v>107</v>
      </c>
      <c r="K44" s="107">
        <v>150</v>
      </c>
      <c r="L44" s="107">
        <v>151</v>
      </c>
      <c r="M44" s="108">
        <v>145</v>
      </c>
    </row>
    <row r="45" spans="2:13" ht="27.75" customHeight="1">
      <c r="B45" s="1274"/>
      <c r="C45" s="1275"/>
      <c r="D45" s="105"/>
      <c r="E45" s="1278" t="s">
        <v>34</v>
      </c>
      <c r="F45" s="1278"/>
      <c r="G45" s="1278"/>
      <c r="H45" s="1279"/>
      <c r="I45" s="106">
        <v>979</v>
      </c>
      <c r="J45" s="107">
        <v>975</v>
      </c>
      <c r="K45" s="107">
        <v>901</v>
      </c>
      <c r="L45" s="107">
        <v>890</v>
      </c>
      <c r="M45" s="108">
        <v>840</v>
      </c>
    </row>
    <row r="46" spans="2:13" ht="27.75" customHeight="1">
      <c r="B46" s="1274"/>
      <c r="C46" s="1275"/>
      <c r="D46" s="109"/>
      <c r="E46" s="1278" t="s">
        <v>35</v>
      </c>
      <c r="F46" s="1278"/>
      <c r="G46" s="1278"/>
      <c r="H46" s="1279"/>
      <c r="I46" s="106" t="s">
        <v>507</v>
      </c>
      <c r="J46" s="107" t="s">
        <v>507</v>
      </c>
      <c r="K46" s="107" t="s">
        <v>507</v>
      </c>
      <c r="L46" s="107" t="s">
        <v>507</v>
      </c>
      <c r="M46" s="108" t="s">
        <v>507</v>
      </c>
    </row>
    <row r="47" spans="2:13" ht="27.75" customHeight="1">
      <c r="B47" s="1274"/>
      <c r="C47" s="1275"/>
      <c r="D47" s="110"/>
      <c r="E47" s="1288" t="s">
        <v>36</v>
      </c>
      <c r="F47" s="1289"/>
      <c r="G47" s="1289"/>
      <c r="H47" s="1290"/>
      <c r="I47" s="106" t="s">
        <v>507</v>
      </c>
      <c r="J47" s="107" t="s">
        <v>507</v>
      </c>
      <c r="K47" s="107" t="s">
        <v>507</v>
      </c>
      <c r="L47" s="107" t="s">
        <v>507</v>
      </c>
      <c r="M47" s="108" t="s">
        <v>507</v>
      </c>
    </row>
    <row r="48" spans="2:13" ht="27.75" customHeight="1">
      <c r="B48" s="1274"/>
      <c r="C48" s="1275"/>
      <c r="D48" s="105"/>
      <c r="E48" s="1278" t="s">
        <v>37</v>
      </c>
      <c r="F48" s="1278"/>
      <c r="G48" s="1278"/>
      <c r="H48" s="1279"/>
      <c r="I48" s="106" t="s">
        <v>507</v>
      </c>
      <c r="J48" s="107" t="s">
        <v>507</v>
      </c>
      <c r="K48" s="107" t="s">
        <v>507</v>
      </c>
      <c r="L48" s="107" t="s">
        <v>507</v>
      </c>
      <c r="M48" s="108" t="s">
        <v>507</v>
      </c>
    </row>
    <row r="49" spans="2:13" ht="27.75" customHeight="1">
      <c r="B49" s="1276"/>
      <c r="C49" s="1277"/>
      <c r="D49" s="105"/>
      <c r="E49" s="1278" t="s">
        <v>38</v>
      </c>
      <c r="F49" s="1278"/>
      <c r="G49" s="1278"/>
      <c r="H49" s="1279"/>
      <c r="I49" s="106" t="s">
        <v>507</v>
      </c>
      <c r="J49" s="107" t="s">
        <v>507</v>
      </c>
      <c r="K49" s="107" t="s">
        <v>507</v>
      </c>
      <c r="L49" s="107" t="s">
        <v>507</v>
      </c>
      <c r="M49" s="108" t="s">
        <v>507</v>
      </c>
    </row>
    <row r="50" spans="2:13" ht="27.75" customHeight="1">
      <c r="B50" s="1272" t="s">
        <v>39</v>
      </c>
      <c r="C50" s="1273"/>
      <c r="D50" s="111"/>
      <c r="E50" s="1278" t="s">
        <v>40</v>
      </c>
      <c r="F50" s="1278"/>
      <c r="G50" s="1278"/>
      <c r="H50" s="1279"/>
      <c r="I50" s="106">
        <v>1767</v>
      </c>
      <c r="J50" s="107">
        <v>1967</v>
      </c>
      <c r="K50" s="107">
        <v>1905</v>
      </c>
      <c r="L50" s="107">
        <v>1982</v>
      </c>
      <c r="M50" s="108">
        <v>2102</v>
      </c>
    </row>
    <row r="51" spans="2:13" ht="27.75" customHeight="1">
      <c r="B51" s="1274"/>
      <c r="C51" s="1275"/>
      <c r="D51" s="105"/>
      <c r="E51" s="1278" t="s">
        <v>41</v>
      </c>
      <c r="F51" s="1278"/>
      <c r="G51" s="1278"/>
      <c r="H51" s="1279"/>
      <c r="I51" s="106">
        <v>276</v>
      </c>
      <c r="J51" s="107">
        <v>257</v>
      </c>
      <c r="K51" s="107">
        <v>243</v>
      </c>
      <c r="L51" s="107">
        <v>220</v>
      </c>
      <c r="M51" s="108">
        <v>213</v>
      </c>
    </row>
    <row r="52" spans="2:13" ht="27.75" customHeight="1">
      <c r="B52" s="1276"/>
      <c r="C52" s="1277"/>
      <c r="D52" s="105"/>
      <c r="E52" s="1278" t="s">
        <v>42</v>
      </c>
      <c r="F52" s="1278"/>
      <c r="G52" s="1278"/>
      <c r="H52" s="1279"/>
      <c r="I52" s="106">
        <v>5185</v>
      </c>
      <c r="J52" s="107">
        <v>5045</v>
      </c>
      <c r="K52" s="107">
        <v>5760</v>
      </c>
      <c r="L52" s="107">
        <v>5832</v>
      </c>
      <c r="M52" s="108">
        <v>5712</v>
      </c>
    </row>
    <row r="53" spans="2:13" ht="27.75" customHeight="1" thickBot="1">
      <c r="B53" s="1280" t="s">
        <v>43</v>
      </c>
      <c r="C53" s="1281"/>
      <c r="D53" s="112"/>
      <c r="E53" s="1282" t="s">
        <v>44</v>
      </c>
      <c r="F53" s="1282"/>
      <c r="G53" s="1282"/>
      <c r="H53" s="1283"/>
      <c r="I53" s="113">
        <v>866</v>
      </c>
      <c r="J53" s="114">
        <v>1404</v>
      </c>
      <c r="K53" s="114">
        <v>1024</v>
      </c>
      <c r="L53" s="114">
        <v>996</v>
      </c>
      <c r="M53" s="115">
        <v>772</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BWHa+6UDnzR8gM/1HMm0a27ijNn8ioch1IGpbEeleC9Vx3qY9DJ0fwmQokhL+aU5sgGyLork73vBWQF++a6Crg==" saltValue="C8muDcmH32JeMAzuv73v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view="pageBreakPreview" zoomScale="50" zoomScaleNormal="70" zoomScaleSheetLayoutView="50" workbookViewId="0">
      <selection activeCell="H54" sqref="H54"/>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550</v>
      </c>
      <c r="G54" s="124" t="s">
        <v>551</v>
      </c>
      <c r="H54" s="125" t="s">
        <v>552</v>
      </c>
    </row>
    <row r="55" spans="2:8" ht="52.5" customHeight="1">
      <c r="B55" s="126"/>
      <c r="C55" s="1299" t="s">
        <v>47</v>
      </c>
      <c r="D55" s="1299"/>
      <c r="E55" s="1300"/>
      <c r="F55" s="127">
        <v>752</v>
      </c>
      <c r="G55" s="127">
        <v>670</v>
      </c>
      <c r="H55" s="128">
        <v>745</v>
      </c>
    </row>
    <row r="56" spans="2:8" ht="52.5" customHeight="1">
      <c r="B56" s="129"/>
      <c r="C56" s="1301" t="s">
        <v>48</v>
      </c>
      <c r="D56" s="1301"/>
      <c r="E56" s="1302"/>
      <c r="F56" s="130">
        <v>115</v>
      </c>
      <c r="G56" s="130">
        <v>121</v>
      </c>
      <c r="H56" s="131">
        <v>128</v>
      </c>
    </row>
    <row r="57" spans="2:8" ht="53.25" customHeight="1">
      <c r="B57" s="129"/>
      <c r="C57" s="1303" t="s">
        <v>49</v>
      </c>
      <c r="D57" s="1303"/>
      <c r="E57" s="1304"/>
      <c r="F57" s="132">
        <v>650</v>
      </c>
      <c r="G57" s="132">
        <v>731</v>
      </c>
      <c r="H57" s="133">
        <v>673</v>
      </c>
    </row>
    <row r="58" spans="2:8" ht="45.75" customHeight="1">
      <c r="B58" s="134"/>
      <c r="C58" s="1291" t="s">
        <v>587</v>
      </c>
      <c r="D58" s="1292"/>
      <c r="E58" s="1293"/>
      <c r="F58" s="135">
        <v>437</v>
      </c>
      <c r="G58" s="135">
        <v>411</v>
      </c>
      <c r="H58" s="136">
        <v>415</v>
      </c>
    </row>
    <row r="59" spans="2:8" ht="45.75" customHeight="1">
      <c r="B59" s="134"/>
      <c r="C59" s="1291" t="s">
        <v>588</v>
      </c>
      <c r="D59" s="1292"/>
      <c r="E59" s="1293"/>
      <c r="F59" s="135">
        <v>64</v>
      </c>
      <c r="G59" s="135">
        <v>157</v>
      </c>
      <c r="H59" s="136">
        <v>97</v>
      </c>
    </row>
    <row r="60" spans="2:8" ht="45.75" customHeight="1">
      <c r="B60" s="134"/>
      <c r="C60" s="1291" t="s">
        <v>589</v>
      </c>
      <c r="D60" s="1292"/>
      <c r="E60" s="1293"/>
      <c r="F60" s="135">
        <v>50</v>
      </c>
      <c r="G60" s="135">
        <v>50</v>
      </c>
      <c r="H60" s="136">
        <v>50</v>
      </c>
    </row>
    <row r="61" spans="2:8" ht="45.75" customHeight="1">
      <c r="B61" s="134"/>
      <c r="C61" s="1291" t="s">
        <v>590</v>
      </c>
      <c r="D61" s="1292"/>
      <c r="E61" s="1293"/>
      <c r="F61" s="135" t="s">
        <v>592</v>
      </c>
      <c r="G61" s="135">
        <v>30</v>
      </c>
      <c r="H61" s="136">
        <v>30</v>
      </c>
    </row>
    <row r="62" spans="2:8" ht="45.75" customHeight="1" thickBot="1">
      <c r="B62" s="137"/>
      <c r="C62" s="1294" t="s">
        <v>591</v>
      </c>
      <c r="D62" s="1295"/>
      <c r="E62" s="1296"/>
      <c r="F62" s="138">
        <v>27</v>
      </c>
      <c r="G62" s="138">
        <v>27</v>
      </c>
      <c r="H62" s="139">
        <v>27</v>
      </c>
    </row>
    <row r="63" spans="2:8" ht="52.5" customHeight="1" thickBot="1">
      <c r="B63" s="140"/>
      <c r="C63" s="1297" t="s">
        <v>50</v>
      </c>
      <c r="D63" s="1297"/>
      <c r="E63" s="1298"/>
      <c r="F63" s="141">
        <v>1516</v>
      </c>
      <c r="G63" s="141">
        <v>1523</v>
      </c>
      <c r="H63" s="142">
        <v>1546</v>
      </c>
    </row>
    <row r="64" spans="2:8" ht="15" customHeight="1"/>
    <row r="65" ht="0" hidden="1" customHeight="1"/>
    <row r="66" ht="0" hidden="1" customHeight="1"/>
  </sheetData>
  <sheetProtection algorithmName="SHA-512" hashValue="250aXBN5CJdLVqdC/A8GIhZ17pP0NF2bAcg+ScTY2UWSa0K166Kx2mev/EjOKUl8ipemFteLEX64DSBJOG3Hgw==" saltValue="btdckYkxilyAbn9AW2jv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WZM191"/>
  <sheetViews>
    <sheetView view="pageBreakPreview" zoomScale="60" zoomScaleNormal="100"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600</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600</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601</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602</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05" t="s">
        <v>603</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604</v>
      </c>
    </row>
    <row r="50" spans="1:109">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548</v>
      </c>
      <c r="BQ50" s="1318"/>
      <c r="BR50" s="1318"/>
      <c r="BS50" s="1318"/>
      <c r="BT50" s="1318"/>
      <c r="BU50" s="1318"/>
      <c r="BV50" s="1318"/>
      <c r="BW50" s="1318"/>
      <c r="BX50" s="1318" t="s">
        <v>549</v>
      </c>
      <c r="BY50" s="1318"/>
      <c r="BZ50" s="1318"/>
      <c r="CA50" s="1318"/>
      <c r="CB50" s="1318"/>
      <c r="CC50" s="1318"/>
      <c r="CD50" s="1318"/>
      <c r="CE50" s="1318"/>
      <c r="CF50" s="1318" t="s">
        <v>550</v>
      </c>
      <c r="CG50" s="1318"/>
      <c r="CH50" s="1318"/>
      <c r="CI50" s="1318"/>
      <c r="CJ50" s="1318"/>
      <c r="CK50" s="1318"/>
      <c r="CL50" s="1318"/>
      <c r="CM50" s="1318"/>
      <c r="CN50" s="1318" t="s">
        <v>551</v>
      </c>
      <c r="CO50" s="1318"/>
      <c r="CP50" s="1318"/>
      <c r="CQ50" s="1318"/>
      <c r="CR50" s="1318"/>
      <c r="CS50" s="1318"/>
      <c r="CT50" s="1318"/>
      <c r="CU50" s="1318"/>
      <c r="CV50" s="1318" t="s">
        <v>552</v>
      </c>
      <c r="CW50" s="1318"/>
      <c r="CX50" s="1318"/>
      <c r="CY50" s="1318"/>
      <c r="CZ50" s="1318"/>
      <c r="DA50" s="1318"/>
      <c r="DB50" s="1318"/>
      <c r="DC50" s="1318"/>
    </row>
    <row r="51" spans="1:109" ht="13.5" customHeight="1">
      <c r="B51" s="394"/>
      <c r="G51" s="1325"/>
      <c r="H51" s="1325"/>
      <c r="I51" s="1323"/>
      <c r="J51" s="1323"/>
      <c r="K51" s="1320"/>
      <c r="L51" s="1320"/>
      <c r="M51" s="1320"/>
      <c r="N51" s="1320"/>
      <c r="AM51" s="403"/>
      <c r="AN51" s="1321" t="s">
        <v>605</v>
      </c>
      <c r="AO51" s="1321"/>
      <c r="AP51" s="1321"/>
      <c r="AQ51" s="1321"/>
      <c r="AR51" s="1321"/>
      <c r="AS51" s="1321"/>
      <c r="AT51" s="1321"/>
      <c r="AU51" s="1321"/>
      <c r="AV51" s="1321"/>
      <c r="AW51" s="1321"/>
      <c r="AX51" s="1321"/>
      <c r="AY51" s="1321"/>
      <c r="AZ51" s="1321"/>
      <c r="BA51" s="1321"/>
      <c r="BB51" s="1321" t="s">
        <v>606</v>
      </c>
      <c r="BC51" s="1321"/>
      <c r="BD51" s="1321"/>
      <c r="BE51" s="1321"/>
      <c r="BF51" s="1321"/>
      <c r="BG51" s="1321"/>
      <c r="BH51" s="1321"/>
      <c r="BI51" s="1321"/>
      <c r="BJ51" s="1321"/>
      <c r="BK51" s="1321"/>
      <c r="BL51" s="1321"/>
      <c r="BM51" s="1321"/>
      <c r="BN51" s="1321"/>
      <c r="BO51" s="1321"/>
      <c r="BP51" s="1322"/>
      <c r="BQ51" s="1319"/>
      <c r="BR51" s="1319"/>
      <c r="BS51" s="1319"/>
      <c r="BT51" s="1319"/>
      <c r="BU51" s="1319"/>
      <c r="BV51" s="1319"/>
      <c r="BW51" s="1319"/>
      <c r="BX51" s="1322"/>
      <c r="BY51" s="1319"/>
      <c r="BZ51" s="1319"/>
      <c r="CA51" s="1319"/>
      <c r="CB51" s="1319"/>
      <c r="CC51" s="1319"/>
      <c r="CD51" s="1319"/>
      <c r="CE51" s="1319"/>
      <c r="CF51" s="1319">
        <v>38.6</v>
      </c>
      <c r="CG51" s="1319"/>
      <c r="CH51" s="1319"/>
      <c r="CI51" s="1319"/>
      <c r="CJ51" s="1319"/>
      <c r="CK51" s="1319"/>
      <c r="CL51" s="1319"/>
      <c r="CM51" s="1319"/>
      <c r="CN51" s="1319">
        <v>37.700000000000003</v>
      </c>
      <c r="CO51" s="1319"/>
      <c r="CP51" s="1319"/>
      <c r="CQ51" s="1319"/>
      <c r="CR51" s="1319"/>
      <c r="CS51" s="1319"/>
      <c r="CT51" s="1319"/>
      <c r="CU51" s="1319"/>
      <c r="CV51" s="1319">
        <v>29.2</v>
      </c>
      <c r="CW51" s="1319"/>
      <c r="CX51" s="1319"/>
      <c r="CY51" s="1319"/>
      <c r="CZ51" s="1319"/>
      <c r="DA51" s="1319"/>
      <c r="DB51" s="1319"/>
      <c r="DC51" s="1319"/>
    </row>
    <row r="52" spans="1:109">
      <c r="B52" s="394"/>
      <c r="G52" s="1325"/>
      <c r="H52" s="1325"/>
      <c r="I52" s="1323"/>
      <c r="J52" s="1323"/>
      <c r="K52" s="1320"/>
      <c r="L52" s="1320"/>
      <c r="M52" s="1320"/>
      <c r="N52" s="1320"/>
      <c r="AM52" s="40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19"/>
      <c r="BQ52" s="1319"/>
      <c r="BR52" s="1319"/>
      <c r="BS52" s="1319"/>
      <c r="BT52" s="1319"/>
      <c r="BU52" s="1319"/>
      <c r="BV52" s="1319"/>
      <c r="BW52" s="1319"/>
      <c r="BX52" s="1319"/>
      <c r="BY52" s="1319"/>
      <c r="BZ52" s="1319"/>
      <c r="CA52" s="1319"/>
      <c r="CB52" s="1319"/>
      <c r="CC52" s="1319"/>
      <c r="CD52" s="1319"/>
      <c r="CE52" s="1319"/>
      <c r="CF52" s="1319"/>
      <c r="CG52" s="1319"/>
      <c r="CH52" s="1319"/>
      <c r="CI52" s="1319"/>
      <c r="CJ52" s="1319"/>
      <c r="CK52" s="1319"/>
      <c r="CL52" s="1319"/>
      <c r="CM52" s="1319"/>
      <c r="CN52" s="1319"/>
      <c r="CO52" s="1319"/>
      <c r="CP52" s="1319"/>
      <c r="CQ52" s="1319"/>
      <c r="CR52" s="1319"/>
      <c r="CS52" s="1319"/>
      <c r="CT52" s="1319"/>
      <c r="CU52" s="1319"/>
      <c r="CV52" s="1319"/>
      <c r="CW52" s="1319"/>
      <c r="CX52" s="1319"/>
      <c r="CY52" s="1319"/>
      <c r="CZ52" s="1319"/>
      <c r="DA52" s="1319"/>
      <c r="DB52" s="1319"/>
      <c r="DC52" s="1319"/>
    </row>
    <row r="53" spans="1:109">
      <c r="A53" s="402"/>
      <c r="B53" s="394"/>
      <c r="G53" s="1325"/>
      <c r="H53" s="1325"/>
      <c r="I53" s="1314"/>
      <c r="J53" s="1314"/>
      <c r="K53" s="1320"/>
      <c r="L53" s="1320"/>
      <c r="M53" s="1320"/>
      <c r="N53" s="1320"/>
      <c r="AM53" s="403"/>
      <c r="AN53" s="1321"/>
      <c r="AO53" s="1321"/>
      <c r="AP53" s="1321"/>
      <c r="AQ53" s="1321"/>
      <c r="AR53" s="1321"/>
      <c r="AS53" s="1321"/>
      <c r="AT53" s="1321"/>
      <c r="AU53" s="1321"/>
      <c r="AV53" s="1321"/>
      <c r="AW53" s="1321"/>
      <c r="AX53" s="1321"/>
      <c r="AY53" s="1321"/>
      <c r="AZ53" s="1321"/>
      <c r="BA53" s="1321"/>
      <c r="BB53" s="1321" t="s">
        <v>610</v>
      </c>
      <c r="BC53" s="1321"/>
      <c r="BD53" s="1321"/>
      <c r="BE53" s="1321"/>
      <c r="BF53" s="1321"/>
      <c r="BG53" s="1321"/>
      <c r="BH53" s="1321"/>
      <c r="BI53" s="1321"/>
      <c r="BJ53" s="1321"/>
      <c r="BK53" s="1321"/>
      <c r="BL53" s="1321"/>
      <c r="BM53" s="1321"/>
      <c r="BN53" s="1321"/>
      <c r="BO53" s="1321"/>
      <c r="BP53" s="1322"/>
      <c r="BQ53" s="1319"/>
      <c r="BR53" s="1319"/>
      <c r="BS53" s="1319"/>
      <c r="BT53" s="1319"/>
      <c r="BU53" s="1319"/>
      <c r="BV53" s="1319"/>
      <c r="BW53" s="1319"/>
      <c r="BX53" s="1322"/>
      <c r="BY53" s="1319"/>
      <c r="BZ53" s="1319"/>
      <c r="CA53" s="1319"/>
      <c r="CB53" s="1319"/>
      <c r="CC53" s="1319"/>
      <c r="CD53" s="1319"/>
      <c r="CE53" s="1319"/>
      <c r="CF53" s="1319">
        <v>61.6</v>
      </c>
      <c r="CG53" s="1319"/>
      <c r="CH53" s="1319"/>
      <c r="CI53" s="1319"/>
      <c r="CJ53" s="1319"/>
      <c r="CK53" s="1319"/>
      <c r="CL53" s="1319"/>
      <c r="CM53" s="1319"/>
      <c r="CN53" s="1319">
        <v>62.3</v>
      </c>
      <c r="CO53" s="1319"/>
      <c r="CP53" s="1319"/>
      <c r="CQ53" s="1319"/>
      <c r="CR53" s="1319"/>
      <c r="CS53" s="1319"/>
      <c r="CT53" s="1319"/>
      <c r="CU53" s="1319"/>
      <c r="CV53" s="1319">
        <v>63.7</v>
      </c>
      <c r="CW53" s="1319"/>
      <c r="CX53" s="1319"/>
      <c r="CY53" s="1319"/>
      <c r="CZ53" s="1319"/>
      <c r="DA53" s="1319"/>
      <c r="DB53" s="1319"/>
      <c r="DC53" s="1319"/>
    </row>
    <row r="54" spans="1:109">
      <c r="A54" s="402"/>
      <c r="B54" s="394"/>
      <c r="G54" s="1325"/>
      <c r="H54" s="1325"/>
      <c r="I54" s="1314"/>
      <c r="J54" s="1314"/>
      <c r="K54" s="1320"/>
      <c r="L54" s="1320"/>
      <c r="M54" s="1320"/>
      <c r="N54" s="1320"/>
      <c r="AM54" s="40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19"/>
      <c r="BQ54" s="1319"/>
      <c r="BR54" s="1319"/>
      <c r="BS54" s="1319"/>
      <c r="BT54" s="1319"/>
      <c r="BU54" s="1319"/>
      <c r="BV54" s="1319"/>
      <c r="BW54" s="1319"/>
      <c r="BX54" s="1319"/>
      <c r="BY54" s="1319"/>
      <c r="BZ54" s="1319"/>
      <c r="CA54" s="1319"/>
      <c r="CB54" s="1319"/>
      <c r="CC54" s="1319"/>
      <c r="CD54" s="1319"/>
      <c r="CE54" s="1319"/>
      <c r="CF54" s="1319"/>
      <c r="CG54" s="1319"/>
      <c r="CH54" s="1319"/>
      <c r="CI54" s="1319"/>
      <c r="CJ54" s="1319"/>
      <c r="CK54" s="1319"/>
      <c r="CL54" s="1319"/>
      <c r="CM54" s="1319"/>
      <c r="CN54" s="1319"/>
      <c r="CO54" s="1319"/>
      <c r="CP54" s="1319"/>
      <c r="CQ54" s="1319"/>
      <c r="CR54" s="1319"/>
      <c r="CS54" s="1319"/>
      <c r="CT54" s="1319"/>
      <c r="CU54" s="1319"/>
      <c r="CV54" s="1319"/>
      <c r="CW54" s="1319"/>
      <c r="CX54" s="1319"/>
      <c r="CY54" s="1319"/>
      <c r="CZ54" s="1319"/>
      <c r="DA54" s="1319"/>
      <c r="DB54" s="1319"/>
      <c r="DC54" s="1319"/>
    </row>
    <row r="55" spans="1:109">
      <c r="A55" s="402"/>
      <c r="B55" s="394"/>
      <c r="G55" s="1314"/>
      <c r="H55" s="1314"/>
      <c r="I55" s="1314"/>
      <c r="J55" s="1314"/>
      <c r="K55" s="1320"/>
      <c r="L55" s="1320"/>
      <c r="M55" s="1320"/>
      <c r="N55" s="1320"/>
      <c r="AN55" s="1318" t="s">
        <v>611</v>
      </c>
      <c r="AO55" s="1318"/>
      <c r="AP55" s="1318"/>
      <c r="AQ55" s="1318"/>
      <c r="AR55" s="1318"/>
      <c r="AS55" s="1318"/>
      <c r="AT55" s="1318"/>
      <c r="AU55" s="1318"/>
      <c r="AV55" s="1318"/>
      <c r="AW55" s="1318"/>
      <c r="AX55" s="1318"/>
      <c r="AY55" s="1318"/>
      <c r="AZ55" s="1318"/>
      <c r="BA55" s="1318"/>
      <c r="BB55" s="1321" t="s">
        <v>612</v>
      </c>
      <c r="BC55" s="1321"/>
      <c r="BD55" s="1321"/>
      <c r="BE55" s="1321"/>
      <c r="BF55" s="1321"/>
      <c r="BG55" s="1321"/>
      <c r="BH55" s="1321"/>
      <c r="BI55" s="1321"/>
      <c r="BJ55" s="1321"/>
      <c r="BK55" s="1321"/>
      <c r="BL55" s="1321"/>
      <c r="BM55" s="1321"/>
      <c r="BN55" s="1321"/>
      <c r="BO55" s="1321"/>
      <c r="BP55" s="1322"/>
      <c r="BQ55" s="1319"/>
      <c r="BR55" s="1319"/>
      <c r="BS55" s="1319"/>
      <c r="BT55" s="1319"/>
      <c r="BU55" s="1319"/>
      <c r="BV55" s="1319"/>
      <c r="BW55" s="1319"/>
      <c r="BX55" s="1322"/>
      <c r="BY55" s="1319"/>
      <c r="BZ55" s="1319"/>
      <c r="CA55" s="1319"/>
      <c r="CB55" s="1319"/>
      <c r="CC55" s="1319"/>
      <c r="CD55" s="1319"/>
      <c r="CE55" s="1319"/>
      <c r="CF55" s="1319">
        <v>0</v>
      </c>
      <c r="CG55" s="1319"/>
      <c r="CH55" s="1319"/>
      <c r="CI55" s="1319"/>
      <c r="CJ55" s="1319"/>
      <c r="CK55" s="1319"/>
      <c r="CL55" s="1319"/>
      <c r="CM55" s="1319"/>
      <c r="CN55" s="1319">
        <v>0</v>
      </c>
      <c r="CO55" s="1319"/>
      <c r="CP55" s="1319"/>
      <c r="CQ55" s="1319"/>
      <c r="CR55" s="1319"/>
      <c r="CS55" s="1319"/>
      <c r="CT55" s="1319"/>
      <c r="CU55" s="1319"/>
      <c r="CV55" s="1319">
        <v>0</v>
      </c>
      <c r="CW55" s="1319"/>
      <c r="CX55" s="1319"/>
      <c r="CY55" s="1319"/>
      <c r="CZ55" s="1319"/>
      <c r="DA55" s="1319"/>
      <c r="DB55" s="1319"/>
      <c r="DC55" s="1319"/>
    </row>
    <row r="56" spans="1:109">
      <c r="A56" s="402"/>
      <c r="B56" s="394"/>
      <c r="G56" s="1314"/>
      <c r="H56" s="1314"/>
      <c r="I56" s="1314"/>
      <c r="J56" s="1314"/>
      <c r="K56" s="1320"/>
      <c r="L56" s="1320"/>
      <c r="M56" s="1320"/>
      <c r="N56" s="1320"/>
      <c r="AN56" s="1318"/>
      <c r="AO56" s="1318"/>
      <c r="AP56" s="1318"/>
      <c r="AQ56" s="1318"/>
      <c r="AR56" s="1318"/>
      <c r="AS56" s="1318"/>
      <c r="AT56" s="1318"/>
      <c r="AU56" s="1318"/>
      <c r="AV56" s="1318"/>
      <c r="AW56" s="1318"/>
      <c r="AX56" s="1318"/>
      <c r="AY56" s="1318"/>
      <c r="AZ56" s="1318"/>
      <c r="BA56" s="1318"/>
      <c r="BB56" s="1321"/>
      <c r="BC56" s="1321"/>
      <c r="BD56" s="1321"/>
      <c r="BE56" s="1321"/>
      <c r="BF56" s="1321"/>
      <c r="BG56" s="1321"/>
      <c r="BH56" s="1321"/>
      <c r="BI56" s="1321"/>
      <c r="BJ56" s="1321"/>
      <c r="BK56" s="1321"/>
      <c r="BL56" s="1321"/>
      <c r="BM56" s="1321"/>
      <c r="BN56" s="1321"/>
      <c r="BO56" s="1321"/>
      <c r="BP56" s="1319"/>
      <c r="BQ56" s="1319"/>
      <c r="BR56" s="1319"/>
      <c r="BS56" s="1319"/>
      <c r="BT56" s="1319"/>
      <c r="BU56" s="1319"/>
      <c r="BV56" s="1319"/>
      <c r="BW56" s="1319"/>
      <c r="BX56" s="1319"/>
      <c r="BY56" s="1319"/>
      <c r="BZ56" s="1319"/>
      <c r="CA56" s="1319"/>
      <c r="CB56" s="1319"/>
      <c r="CC56" s="1319"/>
      <c r="CD56" s="1319"/>
      <c r="CE56" s="1319"/>
      <c r="CF56" s="1319"/>
      <c r="CG56" s="1319"/>
      <c r="CH56" s="1319"/>
      <c r="CI56" s="1319"/>
      <c r="CJ56" s="1319"/>
      <c r="CK56" s="1319"/>
      <c r="CL56" s="1319"/>
      <c r="CM56" s="1319"/>
      <c r="CN56" s="1319"/>
      <c r="CO56" s="1319"/>
      <c r="CP56" s="1319"/>
      <c r="CQ56" s="1319"/>
      <c r="CR56" s="1319"/>
      <c r="CS56" s="1319"/>
      <c r="CT56" s="1319"/>
      <c r="CU56" s="1319"/>
      <c r="CV56" s="1319"/>
      <c r="CW56" s="1319"/>
      <c r="CX56" s="1319"/>
      <c r="CY56" s="1319"/>
      <c r="CZ56" s="1319"/>
      <c r="DA56" s="1319"/>
      <c r="DB56" s="1319"/>
      <c r="DC56" s="1319"/>
    </row>
    <row r="57" spans="1:109" s="402" customFormat="1">
      <c r="B57" s="406"/>
      <c r="G57" s="1314"/>
      <c r="H57" s="1314"/>
      <c r="I57" s="1324"/>
      <c r="J57" s="1324"/>
      <c r="K57" s="1320"/>
      <c r="L57" s="1320"/>
      <c r="M57" s="1320"/>
      <c r="N57" s="1320"/>
      <c r="AM57" s="387"/>
      <c r="AN57" s="1318"/>
      <c r="AO57" s="1318"/>
      <c r="AP57" s="1318"/>
      <c r="AQ57" s="1318"/>
      <c r="AR57" s="1318"/>
      <c r="AS57" s="1318"/>
      <c r="AT57" s="1318"/>
      <c r="AU57" s="1318"/>
      <c r="AV57" s="1318"/>
      <c r="AW57" s="1318"/>
      <c r="AX57" s="1318"/>
      <c r="AY57" s="1318"/>
      <c r="AZ57" s="1318"/>
      <c r="BA57" s="1318"/>
      <c r="BB57" s="1321" t="s">
        <v>613</v>
      </c>
      <c r="BC57" s="1321"/>
      <c r="BD57" s="1321"/>
      <c r="BE57" s="1321"/>
      <c r="BF57" s="1321"/>
      <c r="BG57" s="1321"/>
      <c r="BH57" s="1321"/>
      <c r="BI57" s="1321"/>
      <c r="BJ57" s="1321"/>
      <c r="BK57" s="1321"/>
      <c r="BL57" s="1321"/>
      <c r="BM57" s="1321"/>
      <c r="BN57" s="1321"/>
      <c r="BO57" s="1321"/>
      <c r="BP57" s="1322"/>
      <c r="BQ57" s="1319"/>
      <c r="BR57" s="1319"/>
      <c r="BS57" s="1319"/>
      <c r="BT57" s="1319"/>
      <c r="BU57" s="1319"/>
      <c r="BV57" s="1319"/>
      <c r="BW57" s="1319"/>
      <c r="BX57" s="1322"/>
      <c r="BY57" s="1319"/>
      <c r="BZ57" s="1319"/>
      <c r="CA57" s="1319"/>
      <c r="CB57" s="1319"/>
      <c r="CC57" s="1319"/>
      <c r="CD57" s="1319"/>
      <c r="CE57" s="1319"/>
      <c r="CF57" s="1319">
        <v>58.6</v>
      </c>
      <c r="CG57" s="1319"/>
      <c r="CH57" s="1319"/>
      <c r="CI57" s="1319"/>
      <c r="CJ57" s="1319"/>
      <c r="CK57" s="1319"/>
      <c r="CL57" s="1319"/>
      <c r="CM57" s="1319"/>
      <c r="CN57" s="1319">
        <v>59.1</v>
      </c>
      <c r="CO57" s="1319"/>
      <c r="CP57" s="1319"/>
      <c r="CQ57" s="1319"/>
      <c r="CR57" s="1319"/>
      <c r="CS57" s="1319"/>
      <c r="CT57" s="1319"/>
      <c r="CU57" s="1319"/>
      <c r="CV57" s="1319">
        <v>61.2</v>
      </c>
      <c r="CW57" s="1319"/>
      <c r="CX57" s="1319"/>
      <c r="CY57" s="1319"/>
      <c r="CZ57" s="1319"/>
      <c r="DA57" s="1319"/>
      <c r="DB57" s="1319"/>
      <c r="DC57" s="1319"/>
      <c r="DD57" s="407"/>
      <c r="DE57" s="406"/>
    </row>
    <row r="58" spans="1:109" s="402" customFormat="1">
      <c r="A58" s="387"/>
      <c r="B58" s="406"/>
      <c r="G58" s="1314"/>
      <c r="H58" s="1314"/>
      <c r="I58" s="1324"/>
      <c r="J58" s="1324"/>
      <c r="K58" s="1320"/>
      <c r="L58" s="1320"/>
      <c r="M58" s="1320"/>
      <c r="N58" s="1320"/>
      <c r="AM58" s="387"/>
      <c r="AN58" s="1318"/>
      <c r="AO58" s="1318"/>
      <c r="AP58" s="1318"/>
      <c r="AQ58" s="1318"/>
      <c r="AR58" s="1318"/>
      <c r="AS58" s="1318"/>
      <c r="AT58" s="1318"/>
      <c r="AU58" s="1318"/>
      <c r="AV58" s="1318"/>
      <c r="AW58" s="1318"/>
      <c r="AX58" s="1318"/>
      <c r="AY58" s="1318"/>
      <c r="AZ58" s="1318"/>
      <c r="BA58" s="1318"/>
      <c r="BB58" s="1321"/>
      <c r="BC58" s="1321"/>
      <c r="BD58" s="1321"/>
      <c r="BE58" s="1321"/>
      <c r="BF58" s="1321"/>
      <c r="BG58" s="1321"/>
      <c r="BH58" s="1321"/>
      <c r="BI58" s="1321"/>
      <c r="BJ58" s="1321"/>
      <c r="BK58" s="1321"/>
      <c r="BL58" s="1321"/>
      <c r="BM58" s="1321"/>
      <c r="BN58" s="1321"/>
      <c r="BO58" s="1321"/>
      <c r="BP58" s="1319"/>
      <c r="BQ58" s="1319"/>
      <c r="BR58" s="1319"/>
      <c r="BS58" s="1319"/>
      <c r="BT58" s="1319"/>
      <c r="BU58" s="1319"/>
      <c r="BV58" s="1319"/>
      <c r="BW58" s="1319"/>
      <c r="BX58" s="1319"/>
      <c r="BY58" s="1319"/>
      <c r="BZ58" s="1319"/>
      <c r="CA58" s="1319"/>
      <c r="CB58" s="1319"/>
      <c r="CC58" s="1319"/>
      <c r="CD58" s="1319"/>
      <c r="CE58" s="1319"/>
      <c r="CF58" s="1319"/>
      <c r="CG58" s="1319"/>
      <c r="CH58" s="1319"/>
      <c r="CI58" s="1319"/>
      <c r="CJ58" s="1319"/>
      <c r="CK58" s="1319"/>
      <c r="CL58" s="1319"/>
      <c r="CM58" s="1319"/>
      <c r="CN58" s="1319"/>
      <c r="CO58" s="1319"/>
      <c r="CP58" s="1319"/>
      <c r="CQ58" s="1319"/>
      <c r="CR58" s="1319"/>
      <c r="CS58" s="1319"/>
      <c r="CT58" s="1319"/>
      <c r="CU58" s="1319"/>
      <c r="CV58" s="1319"/>
      <c r="CW58" s="1319"/>
      <c r="CX58" s="1319"/>
      <c r="CY58" s="1319"/>
      <c r="CZ58" s="1319"/>
      <c r="DA58" s="1319"/>
      <c r="DB58" s="1319"/>
      <c r="DC58" s="1319"/>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607</v>
      </c>
    </row>
    <row r="64" spans="1:109">
      <c r="B64" s="394"/>
      <c r="G64" s="401"/>
      <c r="I64" s="414"/>
      <c r="J64" s="414"/>
      <c r="K64" s="414"/>
      <c r="L64" s="414"/>
      <c r="M64" s="414"/>
      <c r="N64" s="415"/>
      <c r="AM64" s="401"/>
      <c r="AN64" s="401" t="s">
        <v>602</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26" t="s">
        <v>608</v>
      </c>
      <c r="AO65" s="1327"/>
      <c r="AP65" s="1327"/>
      <c r="AQ65" s="1327"/>
      <c r="AR65" s="1327"/>
      <c r="AS65" s="1327"/>
      <c r="AT65" s="1327"/>
      <c r="AU65" s="1327"/>
      <c r="AV65" s="1327"/>
      <c r="AW65" s="1327"/>
      <c r="AX65" s="1327"/>
      <c r="AY65" s="1327"/>
      <c r="AZ65" s="1327"/>
      <c r="BA65" s="1327"/>
      <c r="BB65" s="1327"/>
      <c r="BC65" s="1327"/>
      <c r="BD65" s="1327"/>
      <c r="BE65" s="1327"/>
      <c r="BF65" s="1327"/>
      <c r="BG65" s="1327"/>
      <c r="BH65" s="1327"/>
      <c r="BI65" s="1327"/>
      <c r="BJ65" s="1327"/>
      <c r="BK65" s="1327"/>
      <c r="BL65" s="1327"/>
      <c r="BM65" s="1327"/>
      <c r="BN65" s="1327"/>
      <c r="BO65" s="1327"/>
      <c r="BP65" s="1327"/>
      <c r="BQ65" s="1327"/>
      <c r="BR65" s="1327"/>
      <c r="BS65" s="1327"/>
      <c r="BT65" s="1327"/>
      <c r="BU65" s="1327"/>
      <c r="BV65" s="1327"/>
      <c r="BW65" s="1327"/>
      <c r="BX65" s="1327"/>
      <c r="BY65" s="1327"/>
      <c r="BZ65" s="1327"/>
      <c r="CA65" s="1327"/>
      <c r="CB65" s="1327"/>
      <c r="CC65" s="1327"/>
      <c r="CD65" s="1327"/>
      <c r="CE65" s="1327"/>
      <c r="CF65" s="1327"/>
      <c r="CG65" s="1327"/>
      <c r="CH65" s="1327"/>
      <c r="CI65" s="1327"/>
      <c r="CJ65" s="1327"/>
      <c r="CK65" s="1327"/>
      <c r="CL65" s="1327"/>
      <c r="CM65" s="1327"/>
      <c r="CN65" s="1327"/>
      <c r="CO65" s="1327"/>
      <c r="CP65" s="1327"/>
      <c r="CQ65" s="1327"/>
      <c r="CR65" s="1327"/>
      <c r="CS65" s="1327"/>
      <c r="CT65" s="1327"/>
      <c r="CU65" s="1327"/>
      <c r="CV65" s="1327"/>
      <c r="CW65" s="1327"/>
      <c r="CX65" s="1327"/>
      <c r="CY65" s="1327"/>
      <c r="CZ65" s="1327"/>
      <c r="DA65" s="1327"/>
      <c r="DB65" s="1327"/>
      <c r="DC65" s="1328"/>
    </row>
    <row r="66" spans="2:107">
      <c r="B66" s="394"/>
      <c r="AN66" s="1329"/>
      <c r="AO66" s="1330"/>
      <c r="AP66" s="1330"/>
      <c r="AQ66" s="1330"/>
      <c r="AR66" s="1330"/>
      <c r="AS66" s="1330"/>
      <c r="AT66" s="1330"/>
      <c r="AU66" s="1330"/>
      <c r="AV66" s="1330"/>
      <c r="AW66" s="1330"/>
      <c r="AX66" s="1330"/>
      <c r="AY66" s="1330"/>
      <c r="AZ66" s="1330"/>
      <c r="BA66" s="1330"/>
      <c r="BB66" s="1330"/>
      <c r="BC66" s="1330"/>
      <c r="BD66" s="1330"/>
      <c r="BE66" s="1330"/>
      <c r="BF66" s="1330"/>
      <c r="BG66" s="1330"/>
      <c r="BH66" s="1330"/>
      <c r="BI66" s="1330"/>
      <c r="BJ66" s="1330"/>
      <c r="BK66" s="1330"/>
      <c r="BL66" s="1330"/>
      <c r="BM66" s="1330"/>
      <c r="BN66" s="1330"/>
      <c r="BO66" s="1330"/>
      <c r="BP66" s="1330"/>
      <c r="BQ66" s="1330"/>
      <c r="BR66" s="1330"/>
      <c r="BS66" s="1330"/>
      <c r="BT66" s="1330"/>
      <c r="BU66" s="1330"/>
      <c r="BV66" s="1330"/>
      <c r="BW66" s="1330"/>
      <c r="BX66" s="1330"/>
      <c r="BY66" s="1330"/>
      <c r="BZ66" s="1330"/>
      <c r="CA66" s="1330"/>
      <c r="CB66" s="1330"/>
      <c r="CC66" s="1330"/>
      <c r="CD66" s="1330"/>
      <c r="CE66" s="1330"/>
      <c r="CF66" s="1330"/>
      <c r="CG66" s="1330"/>
      <c r="CH66" s="1330"/>
      <c r="CI66" s="1330"/>
      <c r="CJ66" s="1330"/>
      <c r="CK66" s="1330"/>
      <c r="CL66" s="1330"/>
      <c r="CM66" s="1330"/>
      <c r="CN66" s="1330"/>
      <c r="CO66" s="1330"/>
      <c r="CP66" s="1330"/>
      <c r="CQ66" s="1330"/>
      <c r="CR66" s="1330"/>
      <c r="CS66" s="1330"/>
      <c r="CT66" s="1330"/>
      <c r="CU66" s="1330"/>
      <c r="CV66" s="1330"/>
      <c r="CW66" s="1330"/>
      <c r="CX66" s="1330"/>
      <c r="CY66" s="1330"/>
      <c r="CZ66" s="1330"/>
      <c r="DA66" s="1330"/>
      <c r="DB66" s="1330"/>
      <c r="DC66" s="1331"/>
    </row>
    <row r="67" spans="2:107">
      <c r="B67" s="394"/>
      <c r="AN67" s="1329"/>
      <c r="AO67" s="1330"/>
      <c r="AP67" s="1330"/>
      <c r="AQ67" s="1330"/>
      <c r="AR67" s="1330"/>
      <c r="AS67" s="1330"/>
      <c r="AT67" s="1330"/>
      <c r="AU67" s="1330"/>
      <c r="AV67" s="1330"/>
      <c r="AW67" s="1330"/>
      <c r="AX67" s="1330"/>
      <c r="AY67" s="1330"/>
      <c r="AZ67" s="1330"/>
      <c r="BA67" s="1330"/>
      <c r="BB67" s="1330"/>
      <c r="BC67" s="1330"/>
      <c r="BD67" s="1330"/>
      <c r="BE67" s="1330"/>
      <c r="BF67" s="1330"/>
      <c r="BG67" s="1330"/>
      <c r="BH67" s="1330"/>
      <c r="BI67" s="1330"/>
      <c r="BJ67" s="1330"/>
      <c r="BK67" s="1330"/>
      <c r="BL67" s="1330"/>
      <c r="BM67" s="1330"/>
      <c r="BN67" s="1330"/>
      <c r="BO67" s="1330"/>
      <c r="BP67" s="1330"/>
      <c r="BQ67" s="1330"/>
      <c r="BR67" s="1330"/>
      <c r="BS67" s="1330"/>
      <c r="BT67" s="1330"/>
      <c r="BU67" s="1330"/>
      <c r="BV67" s="1330"/>
      <c r="BW67" s="1330"/>
      <c r="BX67" s="1330"/>
      <c r="BY67" s="1330"/>
      <c r="BZ67" s="1330"/>
      <c r="CA67" s="1330"/>
      <c r="CB67" s="1330"/>
      <c r="CC67" s="1330"/>
      <c r="CD67" s="1330"/>
      <c r="CE67" s="1330"/>
      <c r="CF67" s="1330"/>
      <c r="CG67" s="1330"/>
      <c r="CH67" s="1330"/>
      <c r="CI67" s="1330"/>
      <c r="CJ67" s="1330"/>
      <c r="CK67" s="1330"/>
      <c r="CL67" s="1330"/>
      <c r="CM67" s="1330"/>
      <c r="CN67" s="1330"/>
      <c r="CO67" s="1330"/>
      <c r="CP67" s="1330"/>
      <c r="CQ67" s="1330"/>
      <c r="CR67" s="1330"/>
      <c r="CS67" s="1330"/>
      <c r="CT67" s="1330"/>
      <c r="CU67" s="1330"/>
      <c r="CV67" s="1330"/>
      <c r="CW67" s="1330"/>
      <c r="CX67" s="1330"/>
      <c r="CY67" s="1330"/>
      <c r="CZ67" s="1330"/>
      <c r="DA67" s="1330"/>
      <c r="DB67" s="1330"/>
      <c r="DC67" s="1331"/>
    </row>
    <row r="68" spans="2:107">
      <c r="B68" s="394"/>
      <c r="AN68" s="1329"/>
      <c r="AO68" s="1330"/>
      <c r="AP68" s="1330"/>
      <c r="AQ68" s="1330"/>
      <c r="AR68" s="1330"/>
      <c r="AS68" s="1330"/>
      <c r="AT68" s="1330"/>
      <c r="AU68" s="1330"/>
      <c r="AV68" s="1330"/>
      <c r="AW68" s="1330"/>
      <c r="AX68" s="1330"/>
      <c r="AY68" s="1330"/>
      <c r="AZ68" s="1330"/>
      <c r="BA68" s="1330"/>
      <c r="BB68" s="1330"/>
      <c r="BC68" s="1330"/>
      <c r="BD68" s="1330"/>
      <c r="BE68" s="1330"/>
      <c r="BF68" s="1330"/>
      <c r="BG68" s="1330"/>
      <c r="BH68" s="1330"/>
      <c r="BI68" s="1330"/>
      <c r="BJ68" s="1330"/>
      <c r="BK68" s="1330"/>
      <c r="BL68" s="1330"/>
      <c r="BM68" s="1330"/>
      <c r="BN68" s="1330"/>
      <c r="BO68" s="1330"/>
      <c r="BP68" s="1330"/>
      <c r="BQ68" s="1330"/>
      <c r="BR68" s="1330"/>
      <c r="BS68" s="1330"/>
      <c r="BT68" s="1330"/>
      <c r="BU68" s="1330"/>
      <c r="BV68" s="1330"/>
      <c r="BW68" s="1330"/>
      <c r="BX68" s="1330"/>
      <c r="BY68" s="1330"/>
      <c r="BZ68" s="1330"/>
      <c r="CA68" s="1330"/>
      <c r="CB68" s="1330"/>
      <c r="CC68" s="1330"/>
      <c r="CD68" s="1330"/>
      <c r="CE68" s="1330"/>
      <c r="CF68" s="1330"/>
      <c r="CG68" s="1330"/>
      <c r="CH68" s="1330"/>
      <c r="CI68" s="1330"/>
      <c r="CJ68" s="1330"/>
      <c r="CK68" s="1330"/>
      <c r="CL68" s="1330"/>
      <c r="CM68" s="1330"/>
      <c r="CN68" s="1330"/>
      <c r="CO68" s="1330"/>
      <c r="CP68" s="1330"/>
      <c r="CQ68" s="1330"/>
      <c r="CR68" s="1330"/>
      <c r="CS68" s="1330"/>
      <c r="CT68" s="1330"/>
      <c r="CU68" s="1330"/>
      <c r="CV68" s="1330"/>
      <c r="CW68" s="1330"/>
      <c r="CX68" s="1330"/>
      <c r="CY68" s="1330"/>
      <c r="CZ68" s="1330"/>
      <c r="DA68" s="1330"/>
      <c r="DB68" s="1330"/>
      <c r="DC68" s="1331"/>
    </row>
    <row r="69" spans="2:107">
      <c r="B69" s="394"/>
      <c r="AN69" s="1332"/>
      <c r="AO69" s="1333"/>
      <c r="AP69" s="1333"/>
      <c r="AQ69" s="1333"/>
      <c r="AR69" s="1333"/>
      <c r="AS69" s="1333"/>
      <c r="AT69" s="1333"/>
      <c r="AU69" s="1333"/>
      <c r="AV69" s="1333"/>
      <c r="AW69" s="1333"/>
      <c r="AX69" s="1333"/>
      <c r="AY69" s="1333"/>
      <c r="AZ69" s="1333"/>
      <c r="BA69" s="1333"/>
      <c r="BB69" s="1333"/>
      <c r="BC69" s="1333"/>
      <c r="BD69" s="1333"/>
      <c r="BE69" s="1333"/>
      <c r="BF69" s="1333"/>
      <c r="BG69" s="1333"/>
      <c r="BH69" s="1333"/>
      <c r="BI69" s="1333"/>
      <c r="BJ69" s="1333"/>
      <c r="BK69" s="1333"/>
      <c r="BL69" s="1333"/>
      <c r="BM69" s="1333"/>
      <c r="BN69" s="1333"/>
      <c r="BO69" s="1333"/>
      <c r="BP69" s="1333"/>
      <c r="BQ69" s="1333"/>
      <c r="BR69" s="1333"/>
      <c r="BS69" s="1333"/>
      <c r="BT69" s="1333"/>
      <c r="BU69" s="1333"/>
      <c r="BV69" s="1333"/>
      <c r="BW69" s="1333"/>
      <c r="BX69" s="1333"/>
      <c r="BY69" s="1333"/>
      <c r="BZ69" s="1333"/>
      <c r="CA69" s="1333"/>
      <c r="CB69" s="1333"/>
      <c r="CC69" s="1333"/>
      <c r="CD69" s="1333"/>
      <c r="CE69" s="1333"/>
      <c r="CF69" s="1333"/>
      <c r="CG69" s="1333"/>
      <c r="CH69" s="1333"/>
      <c r="CI69" s="1333"/>
      <c r="CJ69" s="1333"/>
      <c r="CK69" s="1333"/>
      <c r="CL69" s="1333"/>
      <c r="CM69" s="1333"/>
      <c r="CN69" s="1333"/>
      <c r="CO69" s="1333"/>
      <c r="CP69" s="1333"/>
      <c r="CQ69" s="1333"/>
      <c r="CR69" s="1333"/>
      <c r="CS69" s="1333"/>
      <c r="CT69" s="1333"/>
      <c r="CU69" s="1333"/>
      <c r="CV69" s="1333"/>
      <c r="CW69" s="1333"/>
      <c r="CX69" s="1333"/>
      <c r="CY69" s="1333"/>
      <c r="CZ69" s="1333"/>
      <c r="DA69" s="1333"/>
      <c r="DB69" s="1333"/>
      <c r="DC69" s="1334"/>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604</v>
      </c>
    </row>
    <row r="72" spans="2:107">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548</v>
      </c>
      <c r="BQ72" s="1318"/>
      <c r="BR72" s="1318"/>
      <c r="BS72" s="1318"/>
      <c r="BT72" s="1318"/>
      <c r="BU72" s="1318"/>
      <c r="BV72" s="1318"/>
      <c r="BW72" s="1318"/>
      <c r="BX72" s="1318" t="s">
        <v>549</v>
      </c>
      <c r="BY72" s="1318"/>
      <c r="BZ72" s="1318"/>
      <c r="CA72" s="1318"/>
      <c r="CB72" s="1318"/>
      <c r="CC72" s="1318"/>
      <c r="CD72" s="1318"/>
      <c r="CE72" s="1318"/>
      <c r="CF72" s="1318" t="s">
        <v>550</v>
      </c>
      <c r="CG72" s="1318"/>
      <c r="CH72" s="1318"/>
      <c r="CI72" s="1318"/>
      <c r="CJ72" s="1318"/>
      <c r="CK72" s="1318"/>
      <c r="CL72" s="1318"/>
      <c r="CM72" s="1318"/>
      <c r="CN72" s="1318" t="s">
        <v>551</v>
      </c>
      <c r="CO72" s="1318"/>
      <c r="CP72" s="1318"/>
      <c r="CQ72" s="1318"/>
      <c r="CR72" s="1318"/>
      <c r="CS72" s="1318"/>
      <c r="CT72" s="1318"/>
      <c r="CU72" s="1318"/>
      <c r="CV72" s="1318" t="s">
        <v>552</v>
      </c>
      <c r="CW72" s="1318"/>
      <c r="CX72" s="1318"/>
      <c r="CY72" s="1318"/>
      <c r="CZ72" s="1318"/>
      <c r="DA72" s="1318"/>
      <c r="DB72" s="1318"/>
      <c r="DC72" s="1318"/>
    </row>
    <row r="73" spans="2:107">
      <c r="B73" s="394"/>
      <c r="G73" s="1325"/>
      <c r="H73" s="1325"/>
      <c r="I73" s="1325"/>
      <c r="J73" s="1325"/>
      <c r="K73" s="1335"/>
      <c r="L73" s="1335"/>
      <c r="M73" s="1335"/>
      <c r="N73" s="1335"/>
      <c r="AM73" s="403"/>
      <c r="AN73" s="1321" t="s">
        <v>605</v>
      </c>
      <c r="AO73" s="1321"/>
      <c r="AP73" s="1321"/>
      <c r="AQ73" s="1321"/>
      <c r="AR73" s="1321"/>
      <c r="AS73" s="1321"/>
      <c r="AT73" s="1321"/>
      <c r="AU73" s="1321"/>
      <c r="AV73" s="1321"/>
      <c r="AW73" s="1321"/>
      <c r="AX73" s="1321"/>
      <c r="AY73" s="1321"/>
      <c r="AZ73" s="1321"/>
      <c r="BA73" s="1321"/>
      <c r="BB73" s="1321" t="s">
        <v>612</v>
      </c>
      <c r="BC73" s="1321"/>
      <c r="BD73" s="1321"/>
      <c r="BE73" s="1321"/>
      <c r="BF73" s="1321"/>
      <c r="BG73" s="1321"/>
      <c r="BH73" s="1321"/>
      <c r="BI73" s="1321"/>
      <c r="BJ73" s="1321"/>
      <c r="BK73" s="1321"/>
      <c r="BL73" s="1321"/>
      <c r="BM73" s="1321"/>
      <c r="BN73" s="1321"/>
      <c r="BO73" s="1321"/>
      <c r="BP73" s="1319">
        <v>33.4</v>
      </c>
      <c r="BQ73" s="1319"/>
      <c r="BR73" s="1319"/>
      <c r="BS73" s="1319"/>
      <c r="BT73" s="1319"/>
      <c r="BU73" s="1319"/>
      <c r="BV73" s="1319"/>
      <c r="BW73" s="1319"/>
      <c r="BX73" s="1319">
        <v>51.7</v>
      </c>
      <c r="BY73" s="1319"/>
      <c r="BZ73" s="1319"/>
      <c r="CA73" s="1319"/>
      <c r="CB73" s="1319"/>
      <c r="CC73" s="1319"/>
      <c r="CD73" s="1319"/>
      <c r="CE73" s="1319"/>
      <c r="CF73" s="1319">
        <v>38.6</v>
      </c>
      <c r="CG73" s="1319"/>
      <c r="CH73" s="1319"/>
      <c r="CI73" s="1319"/>
      <c r="CJ73" s="1319"/>
      <c r="CK73" s="1319"/>
      <c r="CL73" s="1319"/>
      <c r="CM73" s="1319"/>
      <c r="CN73" s="1319">
        <v>37.700000000000003</v>
      </c>
      <c r="CO73" s="1319"/>
      <c r="CP73" s="1319"/>
      <c r="CQ73" s="1319"/>
      <c r="CR73" s="1319"/>
      <c r="CS73" s="1319"/>
      <c r="CT73" s="1319"/>
      <c r="CU73" s="1319"/>
      <c r="CV73" s="1319">
        <v>29.2</v>
      </c>
      <c r="CW73" s="1319"/>
      <c r="CX73" s="1319"/>
      <c r="CY73" s="1319"/>
      <c r="CZ73" s="1319"/>
      <c r="DA73" s="1319"/>
      <c r="DB73" s="1319"/>
      <c r="DC73" s="1319"/>
    </row>
    <row r="74" spans="2:107">
      <c r="B74" s="394"/>
      <c r="G74" s="1325"/>
      <c r="H74" s="1325"/>
      <c r="I74" s="1325"/>
      <c r="J74" s="1325"/>
      <c r="K74" s="1335"/>
      <c r="L74" s="1335"/>
      <c r="M74" s="1335"/>
      <c r="N74" s="1335"/>
      <c r="AM74" s="40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19"/>
      <c r="BQ74" s="1319"/>
      <c r="BR74" s="1319"/>
      <c r="BS74" s="1319"/>
      <c r="BT74" s="1319"/>
      <c r="BU74" s="1319"/>
      <c r="BV74" s="1319"/>
      <c r="BW74" s="1319"/>
      <c r="BX74" s="1319"/>
      <c r="BY74" s="1319"/>
      <c r="BZ74" s="1319"/>
      <c r="CA74" s="1319"/>
      <c r="CB74" s="1319"/>
      <c r="CC74" s="1319"/>
      <c r="CD74" s="1319"/>
      <c r="CE74" s="1319"/>
      <c r="CF74" s="1319"/>
      <c r="CG74" s="1319"/>
      <c r="CH74" s="1319"/>
      <c r="CI74" s="1319"/>
      <c r="CJ74" s="1319"/>
      <c r="CK74" s="1319"/>
      <c r="CL74" s="1319"/>
      <c r="CM74" s="1319"/>
      <c r="CN74" s="1319"/>
      <c r="CO74" s="1319"/>
      <c r="CP74" s="1319"/>
      <c r="CQ74" s="1319"/>
      <c r="CR74" s="1319"/>
      <c r="CS74" s="1319"/>
      <c r="CT74" s="1319"/>
      <c r="CU74" s="1319"/>
      <c r="CV74" s="1319"/>
      <c r="CW74" s="1319"/>
      <c r="CX74" s="1319"/>
      <c r="CY74" s="1319"/>
      <c r="CZ74" s="1319"/>
      <c r="DA74" s="1319"/>
      <c r="DB74" s="1319"/>
      <c r="DC74" s="1319"/>
    </row>
    <row r="75" spans="2:107">
      <c r="B75" s="394"/>
      <c r="G75" s="1325"/>
      <c r="H75" s="1325"/>
      <c r="I75" s="1314"/>
      <c r="J75" s="1314"/>
      <c r="K75" s="1320"/>
      <c r="L75" s="1320"/>
      <c r="M75" s="1320"/>
      <c r="N75" s="1320"/>
      <c r="AM75" s="403"/>
      <c r="AN75" s="1321"/>
      <c r="AO75" s="1321"/>
      <c r="AP75" s="1321"/>
      <c r="AQ75" s="1321"/>
      <c r="AR75" s="1321"/>
      <c r="AS75" s="1321"/>
      <c r="AT75" s="1321"/>
      <c r="AU75" s="1321"/>
      <c r="AV75" s="1321"/>
      <c r="AW75" s="1321"/>
      <c r="AX75" s="1321"/>
      <c r="AY75" s="1321"/>
      <c r="AZ75" s="1321"/>
      <c r="BA75" s="1321"/>
      <c r="BB75" s="1321" t="s">
        <v>609</v>
      </c>
      <c r="BC75" s="1321"/>
      <c r="BD75" s="1321"/>
      <c r="BE75" s="1321"/>
      <c r="BF75" s="1321"/>
      <c r="BG75" s="1321"/>
      <c r="BH75" s="1321"/>
      <c r="BI75" s="1321"/>
      <c r="BJ75" s="1321"/>
      <c r="BK75" s="1321"/>
      <c r="BL75" s="1321"/>
      <c r="BM75" s="1321"/>
      <c r="BN75" s="1321"/>
      <c r="BO75" s="1321"/>
      <c r="BP75" s="1319">
        <v>8.1</v>
      </c>
      <c r="BQ75" s="1319"/>
      <c r="BR75" s="1319"/>
      <c r="BS75" s="1319"/>
      <c r="BT75" s="1319"/>
      <c r="BU75" s="1319"/>
      <c r="BV75" s="1319"/>
      <c r="BW75" s="1319"/>
      <c r="BX75" s="1319">
        <v>6.2</v>
      </c>
      <c r="BY75" s="1319"/>
      <c r="BZ75" s="1319"/>
      <c r="CA75" s="1319"/>
      <c r="CB75" s="1319"/>
      <c r="CC75" s="1319"/>
      <c r="CD75" s="1319"/>
      <c r="CE75" s="1319"/>
      <c r="CF75" s="1319">
        <v>4.5</v>
      </c>
      <c r="CG75" s="1319"/>
      <c r="CH75" s="1319"/>
      <c r="CI75" s="1319"/>
      <c r="CJ75" s="1319"/>
      <c r="CK75" s="1319"/>
      <c r="CL75" s="1319"/>
      <c r="CM75" s="1319"/>
      <c r="CN75" s="1319">
        <v>3.9</v>
      </c>
      <c r="CO75" s="1319"/>
      <c r="CP75" s="1319"/>
      <c r="CQ75" s="1319"/>
      <c r="CR75" s="1319"/>
      <c r="CS75" s="1319"/>
      <c r="CT75" s="1319"/>
      <c r="CU75" s="1319"/>
      <c r="CV75" s="1319">
        <v>4.2</v>
      </c>
      <c r="CW75" s="1319"/>
      <c r="CX75" s="1319"/>
      <c r="CY75" s="1319"/>
      <c r="CZ75" s="1319"/>
      <c r="DA75" s="1319"/>
      <c r="DB75" s="1319"/>
      <c r="DC75" s="1319"/>
    </row>
    <row r="76" spans="2:107">
      <c r="B76" s="394"/>
      <c r="G76" s="1325"/>
      <c r="H76" s="1325"/>
      <c r="I76" s="1314"/>
      <c r="J76" s="1314"/>
      <c r="K76" s="1320"/>
      <c r="L76" s="1320"/>
      <c r="M76" s="1320"/>
      <c r="N76" s="1320"/>
      <c r="AM76" s="40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19"/>
      <c r="BQ76" s="1319"/>
      <c r="BR76" s="1319"/>
      <c r="BS76" s="1319"/>
      <c r="BT76" s="1319"/>
      <c r="BU76" s="1319"/>
      <c r="BV76" s="1319"/>
      <c r="BW76" s="1319"/>
      <c r="BX76" s="1319"/>
      <c r="BY76" s="1319"/>
      <c r="BZ76" s="1319"/>
      <c r="CA76" s="1319"/>
      <c r="CB76" s="1319"/>
      <c r="CC76" s="1319"/>
      <c r="CD76" s="1319"/>
      <c r="CE76" s="1319"/>
      <c r="CF76" s="1319"/>
      <c r="CG76" s="1319"/>
      <c r="CH76" s="1319"/>
      <c r="CI76" s="1319"/>
      <c r="CJ76" s="1319"/>
      <c r="CK76" s="1319"/>
      <c r="CL76" s="1319"/>
      <c r="CM76" s="1319"/>
      <c r="CN76" s="1319"/>
      <c r="CO76" s="1319"/>
      <c r="CP76" s="1319"/>
      <c r="CQ76" s="1319"/>
      <c r="CR76" s="1319"/>
      <c r="CS76" s="1319"/>
      <c r="CT76" s="1319"/>
      <c r="CU76" s="1319"/>
      <c r="CV76" s="1319"/>
      <c r="CW76" s="1319"/>
      <c r="CX76" s="1319"/>
      <c r="CY76" s="1319"/>
      <c r="CZ76" s="1319"/>
      <c r="DA76" s="1319"/>
      <c r="DB76" s="1319"/>
      <c r="DC76" s="1319"/>
    </row>
    <row r="77" spans="2:107">
      <c r="B77" s="394"/>
      <c r="G77" s="1314"/>
      <c r="H77" s="1314"/>
      <c r="I77" s="1314"/>
      <c r="J77" s="1314"/>
      <c r="K77" s="1335"/>
      <c r="L77" s="1335"/>
      <c r="M77" s="1335"/>
      <c r="N77" s="1335"/>
      <c r="AN77" s="1318" t="s">
        <v>611</v>
      </c>
      <c r="AO77" s="1318"/>
      <c r="AP77" s="1318"/>
      <c r="AQ77" s="1318"/>
      <c r="AR77" s="1318"/>
      <c r="AS77" s="1318"/>
      <c r="AT77" s="1318"/>
      <c r="AU77" s="1318"/>
      <c r="AV77" s="1318"/>
      <c r="AW77" s="1318"/>
      <c r="AX77" s="1318"/>
      <c r="AY77" s="1318"/>
      <c r="AZ77" s="1318"/>
      <c r="BA77" s="1318"/>
      <c r="BB77" s="1321" t="s">
        <v>612</v>
      </c>
      <c r="BC77" s="1321"/>
      <c r="BD77" s="1321"/>
      <c r="BE77" s="1321"/>
      <c r="BF77" s="1321"/>
      <c r="BG77" s="1321"/>
      <c r="BH77" s="1321"/>
      <c r="BI77" s="1321"/>
      <c r="BJ77" s="1321"/>
      <c r="BK77" s="1321"/>
      <c r="BL77" s="1321"/>
      <c r="BM77" s="1321"/>
      <c r="BN77" s="1321"/>
      <c r="BO77" s="1321"/>
      <c r="BP77" s="1319">
        <v>22.6</v>
      </c>
      <c r="BQ77" s="1319"/>
      <c r="BR77" s="1319"/>
      <c r="BS77" s="1319"/>
      <c r="BT77" s="1319"/>
      <c r="BU77" s="1319"/>
      <c r="BV77" s="1319"/>
      <c r="BW77" s="1319"/>
      <c r="BX77" s="1319">
        <v>0.8</v>
      </c>
      <c r="BY77" s="1319"/>
      <c r="BZ77" s="1319"/>
      <c r="CA77" s="1319"/>
      <c r="CB77" s="1319"/>
      <c r="CC77" s="1319"/>
      <c r="CD77" s="1319"/>
      <c r="CE77" s="1319"/>
      <c r="CF77" s="1319">
        <v>0</v>
      </c>
      <c r="CG77" s="1319"/>
      <c r="CH77" s="1319"/>
      <c r="CI77" s="1319"/>
      <c r="CJ77" s="1319"/>
      <c r="CK77" s="1319"/>
      <c r="CL77" s="1319"/>
      <c r="CM77" s="1319"/>
      <c r="CN77" s="1319">
        <v>0</v>
      </c>
      <c r="CO77" s="1319"/>
      <c r="CP77" s="1319"/>
      <c r="CQ77" s="1319"/>
      <c r="CR77" s="1319"/>
      <c r="CS77" s="1319"/>
      <c r="CT77" s="1319"/>
      <c r="CU77" s="1319"/>
      <c r="CV77" s="1319">
        <v>0</v>
      </c>
      <c r="CW77" s="1319"/>
      <c r="CX77" s="1319"/>
      <c r="CY77" s="1319"/>
      <c r="CZ77" s="1319"/>
      <c r="DA77" s="1319"/>
      <c r="DB77" s="1319"/>
      <c r="DC77" s="1319"/>
    </row>
    <row r="78" spans="2:107">
      <c r="B78" s="394"/>
      <c r="G78" s="1314"/>
      <c r="H78" s="1314"/>
      <c r="I78" s="1314"/>
      <c r="J78" s="1314"/>
      <c r="K78" s="1335"/>
      <c r="L78" s="1335"/>
      <c r="M78" s="1335"/>
      <c r="N78" s="1335"/>
      <c r="AN78" s="1318"/>
      <c r="AO78" s="1318"/>
      <c r="AP78" s="1318"/>
      <c r="AQ78" s="1318"/>
      <c r="AR78" s="1318"/>
      <c r="AS78" s="1318"/>
      <c r="AT78" s="1318"/>
      <c r="AU78" s="1318"/>
      <c r="AV78" s="1318"/>
      <c r="AW78" s="1318"/>
      <c r="AX78" s="1318"/>
      <c r="AY78" s="1318"/>
      <c r="AZ78" s="1318"/>
      <c r="BA78" s="1318"/>
      <c r="BB78" s="1321"/>
      <c r="BC78" s="1321"/>
      <c r="BD78" s="1321"/>
      <c r="BE78" s="1321"/>
      <c r="BF78" s="1321"/>
      <c r="BG78" s="1321"/>
      <c r="BH78" s="1321"/>
      <c r="BI78" s="1321"/>
      <c r="BJ78" s="1321"/>
      <c r="BK78" s="1321"/>
      <c r="BL78" s="1321"/>
      <c r="BM78" s="1321"/>
      <c r="BN78" s="1321"/>
      <c r="BO78" s="1321"/>
      <c r="BP78" s="1319"/>
      <c r="BQ78" s="1319"/>
      <c r="BR78" s="1319"/>
      <c r="BS78" s="1319"/>
      <c r="BT78" s="1319"/>
      <c r="BU78" s="1319"/>
      <c r="BV78" s="1319"/>
      <c r="BW78" s="1319"/>
      <c r="BX78" s="1319"/>
      <c r="BY78" s="1319"/>
      <c r="BZ78" s="1319"/>
      <c r="CA78" s="1319"/>
      <c r="CB78" s="1319"/>
      <c r="CC78" s="1319"/>
      <c r="CD78" s="1319"/>
      <c r="CE78" s="1319"/>
      <c r="CF78" s="1319"/>
      <c r="CG78" s="1319"/>
      <c r="CH78" s="1319"/>
      <c r="CI78" s="1319"/>
      <c r="CJ78" s="1319"/>
      <c r="CK78" s="1319"/>
      <c r="CL78" s="1319"/>
      <c r="CM78" s="1319"/>
      <c r="CN78" s="1319"/>
      <c r="CO78" s="1319"/>
      <c r="CP78" s="1319"/>
      <c r="CQ78" s="1319"/>
      <c r="CR78" s="1319"/>
      <c r="CS78" s="1319"/>
      <c r="CT78" s="1319"/>
      <c r="CU78" s="1319"/>
      <c r="CV78" s="1319"/>
      <c r="CW78" s="1319"/>
      <c r="CX78" s="1319"/>
      <c r="CY78" s="1319"/>
      <c r="CZ78" s="1319"/>
      <c r="DA78" s="1319"/>
      <c r="DB78" s="1319"/>
      <c r="DC78" s="1319"/>
    </row>
    <row r="79" spans="2:107">
      <c r="B79" s="394"/>
      <c r="G79" s="1314"/>
      <c r="H79" s="1314"/>
      <c r="I79" s="1324"/>
      <c r="J79" s="1324"/>
      <c r="K79" s="1336"/>
      <c r="L79" s="1336"/>
      <c r="M79" s="1336"/>
      <c r="N79" s="1336"/>
      <c r="AN79" s="1318"/>
      <c r="AO79" s="1318"/>
      <c r="AP79" s="1318"/>
      <c r="AQ79" s="1318"/>
      <c r="AR79" s="1318"/>
      <c r="AS79" s="1318"/>
      <c r="AT79" s="1318"/>
      <c r="AU79" s="1318"/>
      <c r="AV79" s="1318"/>
      <c r="AW79" s="1318"/>
      <c r="AX79" s="1318"/>
      <c r="AY79" s="1318"/>
      <c r="AZ79" s="1318"/>
      <c r="BA79" s="1318"/>
      <c r="BB79" s="1321" t="s">
        <v>609</v>
      </c>
      <c r="BC79" s="1321"/>
      <c r="BD79" s="1321"/>
      <c r="BE79" s="1321"/>
      <c r="BF79" s="1321"/>
      <c r="BG79" s="1321"/>
      <c r="BH79" s="1321"/>
      <c r="BI79" s="1321"/>
      <c r="BJ79" s="1321"/>
      <c r="BK79" s="1321"/>
      <c r="BL79" s="1321"/>
      <c r="BM79" s="1321"/>
      <c r="BN79" s="1321"/>
      <c r="BO79" s="1321"/>
      <c r="BP79" s="1319">
        <v>9.5</v>
      </c>
      <c r="BQ79" s="1319"/>
      <c r="BR79" s="1319"/>
      <c r="BS79" s="1319"/>
      <c r="BT79" s="1319"/>
      <c r="BU79" s="1319"/>
      <c r="BV79" s="1319"/>
      <c r="BW79" s="1319"/>
      <c r="BX79" s="1319">
        <v>8.1</v>
      </c>
      <c r="BY79" s="1319"/>
      <c r="BZ79" s="1319"/>
      <c r="CA79" s="1319"/>
      <c r="CB79" s="1319"/>
      <c r="CC79" s="1319"/>
      <c r="CD79" s="1319"/>
      <c r="CE79" s="1319"/>
      <c r="CF79" s="1319">
        <v>7.3</v>
      </c>
      <c r="CG79" s="1319"/>
      <c r="CH79" s="1319"/>
      <c r="CI79" s="1319"/>
      <c r="CJ79" s="1319"/>
      <c r="CK79" s="1319"/>
      <c r="CL79" s="1319"/>
      <c r="CM79" s="1319"/>
      <c r="CN79" s="1319">
        <v>7.2</v>
      </c>
      <c r="CO79" s="1319"/>
      <c r="CP79" s="1319"/>
      <c r="CQ79" s="1319"/>
      <c r="CR79" s="1319"/>
      <c r="CS79" s="1319"/>
      <c r="CT79" s="1319"/>
      <c r="CU79" s="1319"/>
      <c r="CV79" s="1319">
        <v>7.2</v>
      </c>
      <c r="CW79" s="1319"/>
      <c r="CX79" s="1319"/>
      <c r="CY79" s="1319"/>
      <c r="CZ79" s="1319"/>
      <c r="DA79" s="1319"/>
      <c r="DB79" s="1319"/>
      <c r="DC79" s="1319"/>
    </row>
    <row r="80" spans="2:107">
      <c r="B80" s="394"/>
      <c r="G80" s="1314"/>
      <c r="H80" s="1314"/>
      <c r="I80" s="1324"/>
      <c r="J80" s="1324"/>
      <c r="K80" s="1336"/>
      <c r="L80" s="1336"/>
      <c r="M80" s="1336"/>
      <c r="N80" s="1336"/>
      <c r="AN80" s="1318"/>
      <c r="AO80" s="1318"/>
      <c r="AP80" s="1318"/>
      <c r="AQ80" s="1318"/>
      <c r="AR80" s="1318"/>
      <c r="AS80" s="1318"/>
      <c r="AT80" s="1318"/>
      <c r="AU80" s="1318"/>
      <c r="AV80" s="1318"/>
      <c r="AW80" s="1318"/>
      <c r="AX80" s="1318"/>
      <c r="AY80" s="1318"/>
      <c r="AZ80" s="1318"/>
      <c r="BA80" s="1318"/>
      <c r="BB80" s="1321"/>
      <c r="BC80" s="1321"/>
      <c r="BD80" s="1321"/>
      <c r="BE80" s="1321"/>
      <c r="BF80" s="1321"/>
      <c r="BG80" s="1321"/>
      <c r="BH80" s="1321"/>
      <c r="BI80" s="1321"/>
      <c r="BJ80" s="1321"/>
      <c r="BK80" s="1321"/>
      <c r="BL80" s="1321"/>
      <c r="BM80" s="1321"/>
      <c r="BN80" s="1321"/>
      <c r="BO80" s="1321"/>
      <c r="BP80" s="1319"/>
      <c r="BQ80" s="1319"/>
      <c r="BR80" s="1319"/>
      <c r="BS80" s="1319"/>
      <c r="BT80" s="1319"/>
      <c r="BU80" s="1319"/>
      <c r="BV80" s="1319"/>
      <c r="BW80" s="1319"/>
      <c r="BX80" s="1319"/>
      <c r="BY80" s="1319"/>
      <c r="BZ80" s="1319"/>
      <c r="CA80" s="1319"/>
      <c r="CB80" s="1319"/>
      <c r="CC80" s="1319"/>
      <c r="CD80" s="1319"/>
      <c r="CE80" s="1319"/>
      <c r="CF80" s="1319"/>
      <c r="CG80" s="1319"/>
      <c r="CH80" s="1319"/>
      <c r="CI80" s="1319"/>
      <c r="CJ80" s="1319"/>
      <c r="CK80" s="1319"/>
      <c r="CL80" s="1319"/>
      <c r="CM80" s="1319"/>
      <c r="CN80" s="1319"/>
      <c r="CO80" s="1319"/>
      <c r="CP80" s="1319"/>
      <c r="CQ80" s="1319"/>
      <c r="CR80" s="1319"/>
      <c r="CS80" s="1319"/>
      <c r="CT80" s="1319"/>
      <c r="CU80" s="1319"/>
      <c r="CV80" s="1319"/>
      <c r="CW80" s="1319"/>
      <c r="CX80" s="1319"/>
      <c r="CY80" s="1319"/>
      <c r="CZ80" s="1319"/>
      <c r="DA80" s="1319"/>
      <c r="DB80" s="1319"/>
      <c r="DC80" s="1319"/>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 right="0" top="0.19685039370078741" bottom="0.31496062992125984" header="0.39370078740157483" footer="0"/>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R135"/>
  <sheetViews>
    <sheetView view="pageBreakPreview" zoomScale="60" zoomScaleNormal="100" workbookViewId="0">
      <selection activeCell="AD56" sqref="AD56"/>
    </sheetView>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 right="0" top="0.19685039370078741" bottom="0" header="0.39370078740157483" footer="0"/>
  <pageSetup paperSize="9" scale="3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R135"/>
  <sheetViews>
    <sheetView view="pageBreakPreview" topLeftCell="A4" zoomScale="60" zoomScaleNormal="100" workbookViewId="0">
      <selection activeCell="DH17" sqref="DH17"/>
    </sheetView>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 right="0" top="0.19685039370078741" bottom="0" header="0.39370078740157483" footer="0"/>
  <pageSetup paperSize="9" scale="3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545</v>
      </c>
      <c r="G2" s="156"/>
      <c r="H2" s="157"/>
    </row>
    <row r="3" spans="1:8">
      <c r="A3" s="153" t="s">
        <v>538</v>
      </c>
      <c r="B3" s="158"/>
      <c r="C3" s="159"/>
      <c r="D3" s="160">
        <v>102285</v>
      </c>
      <c r="E3" s="161"/>
      <c r="F3" s="162">
        <v>128485</v>
      </c>
      <c r="G3" s="163"/>
      <c r="H3" s="164"/>
    </row>
    <row r="4" spans="1:8">
      <c r="A4" s="165"/>
      <c r="B4" s="166"/>
      <c r="C4" s="167"/>
      <c r="D4" s="168">
        <v>71941</v>
      </c>
      <c r="E4" s="169"/>
      <c r="F4" s="170">
        <v>62765</v>
      </c>
      <c r="G4" s="171"/>
      <c r="H4" s="172"/>
    </row>
    <row r="5" spans="1:8">
      <c r="A5" s="153" t="s">
        <v>540</v>
      </c>
      <c r="B5" s="158"/>
      <c r="C5" s="159"/>
      <c r="D5" s="160">
        <v>174757</v>
      </c>
      <c r="E5" s="161"/>
      <c r="F5" s="162">
        <v>128611</v>
      </c>
      <c r="G5" s="163"/>
      <c r="H5" s="164"/>
    </row>
    <row r="6" spans="1:8">
      <c r="A6" s="165"/>
      <c r="B6" s="166"/>
      <c r="C6" s="167"/>
      <c r="D6" s="168">
        <v>125613</v>
      </c>
      <c r="E6" s="169"/>
      <c r="F6" s="170">
        <v>61552</v>
      </c>
      <c r="G6" s="171"/>
      <c r="H6" s="172"/>
    </row>
    <row r="7" spans="1:8">
      <c r="A7" s="153" t="s">
        <v>541</v>
      </c>
      <c r="B7" s="158"/>
      <c r="C7" s="159"/>
      <c r="D7" s="160">
        <v>160277</v>
      </c>
      <c r="E7" s="161"/>
      <c r="F7" s="162">
        <v>138651</v>
      </c>
      <c r="G7" s="163"/>
      <c r="H7" s="164"/>
    </row>
    <row r="8" spans="1:8">
      <c r="A8" s="165"/>
      <c r="B8" s="166"/>
      <c r="C8" s="167"/>
      <c r="D8" s="168">
        <v>129160</v>
      </c>
      <c r="E8" s="169"/>
      <c r="F8" s="170">
        <v>71211</v>
      </c>
      <c r="G8" s="171"/>
      <c r="H8" s="172"/>
    </row>
    <row r="9" spans="1:8">
      <c r="A9" s="153" t="s">
        <v>542</v>
      </c>
      <c r="B9" s="158"/>
      <c r="C9" s="159"/>
      <c r="D9" s="160">
        <v>132030</v>
      </c>
      <c r="E9" s="161"/>
      <c r="F9" s="162">
        <v>122882</v>
      </c>
      <c r="G9" s="163"/>
      <c r="H9" s="164"/>
    </row>
    <row r="10" spans="1:8">
      <c r="A10" s="165"/>
      <c r="B10" s="166"/>
      <c r="C10" s="167"/>
      <c r="D10" s="168">
        <v>48802</v>
      </c>
      <c r="E10" s="169"/>
      <c r="F10" s="170">
        <v>65785</v>
      </c>
      <c r="G10" s="171"/>
      <c r="H10" s="172"/>
    </row>
    <row r="11" spans="1:8">
      <c r="A11" s="153" t="s">
        <v>543</v>
      </c>
      <c r="B11" s="158"/>
      <c r="C11" s="159"/>
      <c r="D11" s="160">
        <v>94738</v>
      </c>
      <c r="E11" s="161"/>
      <c r="F11" s="162">
        <v>114790</v>
      </c>
      <c r="G11" s="163"/>
      <c r="H11" s="164"/>
    </row>
    <row r="12" spans="1:8">
      <c r="A12" s="165"/>
      <c r="B12" s="166"/>
      <c r="C12" s="173"/>
      <c r="D12" s="168">
        <v>61093</v>
      </c>
      <c r="E12" s="169"/>
      <c r="F12" s="170">
        <v>55601</v>
      </c>
      <c r="G12" s="171"/>
      <c r="H12" s="172"/>
    </row>
    <row r="13" spans="1:8">
      <c r="A13" s="153"/>
      <c r="B13" s="158"/>
      <c r="C13" s="174"/>
      <c r="D13" s="175">
        <v>132817</v>
      </c>
      <c r="E13" s="176"/>
      <c r="F13" s="177">
        <v>126684</v>
      </c>
      <c r="G13" s="178"/>
      <c r="H13" s="164"/>
    </row>
    <row r="14" spans="1:8">
      <c r="A14" s="165"/>
      <c r="B14" s="166"/>
      <c r="C14" s="167"/>
      <c r="D14" s="168">
        <v>87322</v>
      </c>
      <c r="E14" s="169"/>
      <c r="F14" s="170">
        <v>63383</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6.44</v>
      </c>
      <c r="C19" s="179">
        <f>ROUND(VALUE(SUBSTITUTE(実質収支比率等に係る経年分析!G$48,"▲","-")),2)</f>
        <v>8.7799999999999994</v>
      </c>
      <c r="D19" s="179">
        <f>ROUND(VALUE(SUBSTITUTE(実質収支比率等に係る経年分析!H$48,"▲","-")),2)</f>
        <v>5.94</v>
      </c>
      <c r="E19" s="179">
        <f>ROUND(VALUE(SUBSTITUTE(実質収支比率等に係る経年分析!I$48,"▲","-")),2)</f>
        <v>6.95</v>
      </c>
      <c r="F19" s="179">
        <f>ROUND(VALUE(SUBSTITUTE(実質収支比率等に係る経年分析!J$48,"▲","-")),2)</f>
        <v>5.18</v>
      </c>
    </row>
    <row r="20" spans="1:11">
      <c r="A20" s="179" t="s">
        <v>54</v>
      </c>
      <c r="B20" s="179">
        <f>ROUND(VALUE(SUBSTITUTE(実質収支比率等に係る経年分析!F$47,"▲","-")),2)</f>
        <v>24.96</v>
      </c>
      <c r="C20" s="179">
        <f>ROUND(VALUE(SUBSTITUTE(実質収支比率等に係る経年分析!G$47,"▲","-")),2)</f>
        <v>25.08</v>
      </c>
      <c r="D20" s="179">
        <f>ROUND(VALUE(SUBSTITUTE(実質収支比率等に係る経年分析!H$47,"▲","-")),2)</f>
        <v>23.92</v>
      </c>
      <c r="E20" s="179">
        <f>ROUND(VALUE(SUBSTITUTE(実質収支比率等に係る経年分析!I$47,"▲","-")),2)</f>
        <v>21.45</v>
      </c>
      <c r="F20" s="179">
        <f>ROUND(VALUE(SUBSTITUTE(実質収支比率等に係る経年分析!J$47,"▲","-")),2)</f>
        <v>23.83</v>
      </c>
    </row>
    <row r="21" spans="1:11">
      <c r="A21" s="179" t="s">
        <v>55</v>
      </c>
      <c r="B21" s="179">
        <f>IF(ISNUMBER(VALUE(SUBSTITUTE(実質収支比率等に係る経年分析!F$49,"▲","-"))),ROUND(VALUE(SUBSTITUTE(実質収支比率等に係る経年分析!F$49,"▲","-")),2),NA())</f>
        <v>-1.85</v>
      </c>
      <c r="C21" s="179">
        <f>IF(ISNUMBER(VALUE(SUBSTITUTE(実質収支比率等に係る経年分析!G$49,"▲","-"))),ROUND(VALUE(SUBSTITUTE(実質収支比率等に係る経年分析!G$49,"▲","-")),2),NA())</f>
        <v>2.75</v>
      </c>
      <c r="D21" s="179">
        <f>IF(ISNUMBER(VALUE(SUBSTITUTE(実質収支比率等に係る経年分析!H$49,"▲","-"))),ROUND(VALUE(SUBSTITUTE(実質収支比率等に係る経年分析!H$49,"▲","-")),2),NA())</f>
        <v>-4.7699999999999996</v>
      </c>
      <c r="E21" s="179">
        <f>IF(ISNUMBER(VALUE(SUBSTITUTE(実質収支比率等に係る経年分析!I$49,"▲","-"))),ROUND(VALUE(SUBSTITUTE(実質収支比率等に係る経年分析!I$49,"▲","-")),2),NA())</f>
        <v>-1.63</v>
      </c>
      <c r="F21" s="179">
        <f>IF(ISNUMBER(VALUE(SUBSTITUTE(実質収支比率等に係る経年分析!J$49,"▲","-"))),ROUND(VALUE(SUBSTITUTE(実質収支比率等に係る経年分析!J$49,"▲","-")),2),NA())</f>
        <v>0.63</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0.04</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0.08</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農業集落排水事業特別会計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0.02</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0.04</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0.05</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0.04</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0.05</v>
      </c>
    </row>
    <row r="30" spans="1:11">
      <c r="A30" s="180" t="str">
        <f>IF(連結実質赤字比率に係る赤字・黒字の構成分析!C$40="",NA(),連結実質赤字比率に係る赤字・黒字の構成分析!C$40)</f>
        <v>後期高齢者医療特別会計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0.06</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0.05</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7.0000000000000007E-2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7.0000000000000007E-2</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7.0000000000000007E-2</v>
      </c>
    </row>
    <row r="31" spans="1:11">
      <c r="A31" s="180" t="str">
        <f>IF(連結実質赤字比率に係る赤字・黒字の構成分析!C$39="",NA(),連結実質赤字比率に係る赤字・黒字の構成分析!C$39)</f>
        <v>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0.14000000000000001</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0.18</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0.25</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0.15</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0.09</v>
      </c>
    </row>
    <row r="32" spans="1:11">
      <c r="A32" s="180" t="str">
        <f>IF(連結実質赤字比率に係る赤字・黒字の構成分析!C$38="",NA(),連結実質赤字比率に係る赤字・黒字の構成分析!C$38)</f>
        <v>国民健康保険特別会計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2.63</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2.27</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2.4300000000000002</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2.36</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0.68</v>
      </c>
    </row>
    <row r="33" spans="1:16">
      <c r="A33" s="180" t="str">
        <f>IF(連結実質赤字比率に係る赤字・黒字の構成分析!C$37="",NA(),連結実質赤字比率に係る赤字・黒字の構成分析!C$37)</f>
        <v>宅地造成事業特別会計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0.95</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0.72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0.71</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0.87</v>
      </c>
    </row>
    <row r="34" spans="1:16">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1.63</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0.93</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1.32</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1.05</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1.78</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6.43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8.7799999999999994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5.94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6.94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5.17</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8.61</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7.76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8.56</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8.68</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9.02</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623</v>
      </c>
      <c r="E42" s="181"/>
      <c r="F42" s="181"/>
      <c r="G42" s="181">
        <f>'実質公債費比率（分子）の構造'!L$52</f>
        <v>523</v>
      </c>
      <c r="H42" s="181"/>
      <c r="I42" s="181"/>
      <c r="J42" s="181">
        <f>'実質公債費比率（分子）の構造'!M$52</f>
        <v>513</v>
      </c>
      <c r="K42" s="181"/>
      <c r="L42" s="181"/>
      <c r="M42" s="181">
        <f>'実質公債費比率（分子）の構造'!N$52</f>
        <v>507</v>
      </c>
      <c r="N42" s="181"/>
      <c r="O42" s="181"/>
      <c r="P42" s="181">
        <f>'実質公債費比率（分子）の構造'!O$52</f>
        <v>514</v>
      </c>
    </row>
    <row r="43" spans="1:16">
      <c r="A43" s="181" t="s">
        <v>63</v>
      </c>
      <c r="B43" s="181">
        <f>'実質公債費比率（分子）の構造'!K$51</f>
        <v>0</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t="str">
        <f>'実質公債費比率（分子）の構造'!O$51</f>
        <v>-</v>
      </c>
      <c r="O43" s="181"/>
      <c r="P43" s="181"/>
    </row>
    <row r="44" spans="1:16">
      <c r="A44" s="181" t="s">
        <v>64</v>
      </c>
      <c r="B44" s="181" t="str">
        <f>'実質公債費比率（分子）の構造'!K$50</f>
        <v>-</v>
      </c>
      <c r="C44" s="181"/>
      <c r="D44" s="181"/>
      <c r="E44" s="181" t="str">
        <f>'実質公債費比率（分子）の構造'!L$50</f>
        <v>-</v>
      </c>
      <c r="F44" s="181"/>
      <c r="G44" s="181"/>
      <c r="H44" s="181" t="str">
        <f>'実質公債費比率（分子）の構造'!M$50</f>
        <v>-</v>
      </c>
      <c r="I44" s="181"/>
      <c r="J44" s="181"/>
      <c r="K44" s="181" t="str">
        <f>'実質公債費比率（分子）の構造'!N$50</f>
        <v>-</v>
      </c>
      <c r="L44" s="181"/>
      <c r="M44" s="181"/>
      <c r="N44" s="181" t="str">
        <f>'実質公債費比率（分子）の構造'!O$50</f>
        <v>-</v>
      </c>
      <c r="O44" s="181"/>
      <c r="P44" s="181"/>
    </row>
    <row r="45" spans="1:16">
      <c r="A45" s="181" t="s">
        <v>65</v>
      </c>
      <c r="B45" s="181">
        <f>'実質公債費比率（分子）の構造'!K$49</f>
        <v>2</v>
      </c>
      <c r="C45" s="181"/>
      <c r="D45" s="181"/>
      <c r="E45" s="181">
        <f>'実質公債費比率（分子）の構造'!L$49</f>
        <v>5</v>
      </c>
      <c r="F45" s="181"/>
      <c r="G45" s="181"/>
      <c r="H45" s="181">
        <f>'実質公債費比率（分子）の構造'!M$49</f>
        <v>7</v>
      </c>
      <c r="I45" s="181"/>
      <c r="J45" s="181"/>
      <c r="K45" s="181">
        <f>'実質公債費比率（分子）の構造'!N$49</f>
        <v>7</v>
      </c>
      <c r="L45" s="181"/>
      <c r="M45" s="181"/>
      <c r="N45" s="181">
        <f>'実質公債費比率（分子）の構造'!O$49</f>
        <v>6</v>
      </c>
      <c r="O45" s="181"/>
      <c r="P45" s="181"/>
    </row>
    <row r="46" spans="1:16">
      <c r="A46" s="181" t="s">
        <v>66</v>
      </c>
      <c r="B46" s="181">
        <f>'実質公債費比率（分子）の構造'!K$48</f>
        <v>177</v>
      </c>
      <c r="C46" s="181"/>
      <c r="D46" s="181"/>
      <c r="E46" s="181">
        <f>'実質公債費比率（分子）の構造'!L$48</f>
        <v>181</v>
      </c>
      <c r="F46" s="181"/>
      <c r="G46" s="181"/>
      <c r="H46" s="181">
        <f>'実質公債費比率（分子）の構造'!M$48</f>
        <v>176</v>
      </c>
      <c r="I46" s="181"/>
      <c r="J46" s="181"/>
      <c r="K46" s="181">
        <f>'実質公債費比率（分子）の構造'!N$48</f>
        <v>178</v>
      </c>
      <c r="L46" s="181"/>
      <c r="M46" s="181"/>
      <c r="N46" s="181">
        <f>'実質公債費比率（分子）の構造'!O$48</f>
        <v>185</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591</v>
      </c>
      <c r="C49" s="181"/>
      <c r="D49" s="181"/>
      <c r="E49" s="181">
        <f>'実質公債費比率（分子）の構造'!L$45</f>
        <v>450</v>
      </c>
      <c r="F49" s="181"/>
      <c r="G49" s="181"/>
      <c r="H49" s="181">
        <f>'実質公債費比率（分子）の構造'!M$45</f>
        <v>430</v>
      </c>
      <c r="I49" s="181"/>
      <c r="J49" s="181"/>
      <c r="K49" s="181">
        <f>'実質公債費比率（分子）の構造'!N$45</f>
        <v>424</v>
      </c>
      <c r="L49" s="181"/>
      <c r="M49" s="181"/>
      <c r="N49" s="181">
        <f>'実質公債費比率（分子）の構造'!O$45</f>
        <v>463</v>
      </c>
      <c r="O49" s="181"/>
      <c r="P49" s="181"/>
    </row>
    <row r="50" spans="1:16">
      <c r="A50" s="181" t="s">
        <v>70</v>
      </c>
      <c r="B50" s="181" t="e">
        <f>NA()</f>
        <v>#N/A</v>
      </c>
      <c r="C50" s="181">
        <f>IF(ISNUMBER('実質公債費比率（分子）の構造'!K$53),'実質公債費比率（分子）の構造'!K$53,NA())</f>
        <v>147</v>
      </c>
      <c r="D50" s="181" t="e">
        <f>NA()</f>
        <v>#N/A</v>
      </c>
      <c r="E50" s="181" t="e">
        <f>NA()</f>
        <v>#N/A</v>
      </c>
      <c r="F50" s="181">
        <f>IF(ISNUMBER('実質公債費比率（分子）の構造'!L$53),'実質公債費比率（分子）の構造'!L$53,NA())</f>
        <v>113</v>
      </c>
      <c r="G50" s="181" t="e">
        <f>NA()</f>
        <v>#N/A</v>
      </c>
      <c r="H50" s="181" t="e">
        <f>NA()</f>
        <v>#N/A</v>
      </c>
      <c r="I50" s="181">
        <f>IF(ISNUMBER('実質公債費比率（分子）の構造'!M$53),'実質公債費比率（分子）の構造'!M$53,NA())</f>
        <v>100</v>
      </c>
      <c r="J50" s="181" t="e">
        <f>NA()</f>
        <v>#N/A</v>
      </c>
      <c r="K50" s="181" t="e">
        <f>NA()</f>
        <v>#N/A</v>
      </c>
      <c r="L50" s="181">
        <f>IF(ISNUMBER('実質公債費比率（分子）の構造'!N$53),'実質公債費比率（分子）の構造'!N$53,NA())</f>
        <v>102</v>
      </c>
      <c r="M50" s="181" t="e">
        <f>NA()</f>
        <v>#N/A</v>
      </c>
      <c r="N50" s="181" t="e">
        <f>NA()</f>
        <v>#N/A</v>
      </c>
      <c r="O50" s="181">
        <f>IF(ISNUMBER('実質公債費比率（分子）の構造'!O$53),'実質公債費比率（分子）の構造'!O$53,NA())</f>
        <v>140</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5185</v>
      </c>
      <c r="E56" s="180"/>
      <c r="F56" s="180"/>
      <c r="G56" s="180">
        <f>'将来負担比率（分子）の構造'!J$52</f>
        <v>5045</v>
      </c>
      <c r="H56" s="180"/>
      <c r="I56" s="180"/>
      <c r="J56" s="180">
        <f>'将来負担比率（分子）の構造'!K$52</f>
        <v>5760</v>
      </c>
      <c r="K56" s="180"/>
      <c r="L56" s="180"/>
      <c r="M56" s="180">
        <f>'将来負担比率（分子）の構造'!L$52</f>
        <v>5832</v>
      </c>
      <c r="N56" s="180"/>
      <c r="O56" s="180"/>
      <c r="P56" s="180">
        <f>'将来負担比率（分子）の構造'!M$52</f>
        <v>5712</v>
      </c>
    </row>
    <row r="57" spans="1:16">
      <c r="A57" s="180" t="s">
        <v>41</v>
      </c>
      <c r="B57" s="180"/>
      <c r="C57" s="180"/>
      <c r="D57" s="180">
        <f>'将来負担比率（分子）の構造'!I$51</f>
        <v>276</v>
      </c>
      <c r="E57" s="180"/>
      <c r="F57" s="180"/>
      <c r="G57" s="180">
        <f>'将来負担比率（分子）の構造'!J$51</f>
        <v>257</v>
      </c>
      <c r="H57" s="180"/>
      <c r="I57" s="180"/>
      <c r="J57" s="180">
        <f>'将来負担比率（分子）の構造'!K$51</f>
        <v>243</v>
      </c>
      <c r="K57" s="180"/>
      <c r="L57" s="180"/>
      <c r="M57" s="180">
        <f>'将来負担比率（分子）の構造'!L$51</f>
        <v>220</v>
      </c>
      <c r="N57" s="180"/>
      <c r="O57" s="180"/>
      <c r="P57" s="180">
        <f>'将来負担比率（分子）の構造'!M$51</f>
        <v>213</v>
      </c>
    </row>
    <row r="58" spans="1:16">
      <c r="A58" s="180" t="s">
        <v>40</v>
      </c>
      <c r="B58" s="180"/>
      <c r="C58" s="180"/>
      <c r="D58" s="180">
        <f>'将来負担比率（分子）の構造'!I$50</f>
        <v>1767</v>
      </c>
      <c r="E58" s="180"/>
      <c r="F58" s="180"/>
      <c r="G58" s="180">
        <f>'将来負担比率（分子）の構造'!J$50</f>
        <v>1967</v>
      </c>
      <c r="H58" s="180"/>
      <c r="I58" s="180"/>
      <c r="J58" s="180">
        <f>'将来負担比率（分子）の構造'!K$50</f>
        <v>1905</v>
      </c>
      <c r="K58" s="180"/>
      <c r="L58" s="180"/>
      <c r="M58" s="180">
        <f>'将来負担比率（分子）の構造'!L$50</f>
        <v>1982</v>
      </c>
      <c r="N58" s="180"/>
      <c r="O58" s="180"/>
      <c r="P58" s="180">
        <f>'将来負担比率（分子）の構造'!M$50</f>
        <v>2102</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979</v>
      </c>
      <c r="C62" s="180"/>
      <c r="D62" s="180"/>
      <c r="E62" s="180">
        <f>'将来負担比率（分子）の構造'!J$45</f>
        <v>975</v>
      </c>
      <c r="F62" s="180"/>
      <c r="G62" s="180"/>
      <c r="H62" s="180">
        <f>'将来負担比率（分子）の構造'!K$45</f>
        <v>901</v>
      </c>
      <c r="I62" s="180"/>
      <c r="J62" s="180"/>
      <c r="K62" s="180">
        <f>'将来負担比率（分子）の構造'!L$45</f>
        <v>890</v>
      </c>
      <c r="L62" s="180"/>
      <c r="M62" s="180"/>
      <c r="N62" s="180">
        <f>'将来負担比率（分子）の構造'!M$45</f>
        <v>840</v>
      </c>
      <c r="O62" s="180"/>
      <c r="P62" s="180"/>
    </row>
    <row r="63" spans="1:16">
      <c r="A63" s="180" t="s">
        <v>33</v>
      </c>
      <c r="B63" s="180">
        <f>'将来負担比率（分子）の構造'!I$44</f>
        <v>46</v>
      </c>
      <c r="C63" s="180"/>
      <c r="D63" s="180"/>
      <c r="E63" s="180">
        <f>'将来負担比率（分子）の構造'!J$44</f>
        <v>107</v>
      </c>
      <c r="F63" s="180"/>
      <c r="G63" s="180"/>
      <c r="H63" s="180">
        <f>'将来負担比率（分子）の構造'!K$44</f>
        <v>150</v>
      </c>
      <c r="I63" s="180"/>
      <c r="J63" s="180"/>
      <c r="K63" s="180">
        <f>'将来負担比率（分子）の構造'!L$44</f>
        <v>151</v>
      </c>
      <c r="L63" s="180"/>
      <c r="M63" s="180"/>
      <c r="N63" s="180">
        <f>'将来負担比率（分子）の構造'!M$44</f>
        <v>145</v>
      </c>
      <c r="O63" s="180"/>
      <c r="P63" s="180"/>
    </row>
    <row r="64" spans="1:16">
      <c r="A64" s="180" t="s">
        <v>32</v>
      </c>
      <c r="B64" s="180">
        <f>'将来負担比率（分子）の構造'!I$43</f>
        <v>2402</v>
      </c>
      <c r="C64" s="180"/>
      <c r="D64" s="180"/>
      <c r="E64" s="180">
        <f>'将来負担比率（分子）の構造'!J$43</f>
        <v>2370</v>
      </c>
      <c r="F64" s="180"/>
      <c r="G64" s="180"/>
      <c r="H64" s="180">
        <f>'将来負担比率（分子）の構造'!K$43</f>
        <v>2218</v>
      </c>
      <c r="I64" s="180"/>
      <c r="J64" s="180"/>
      <c r="K64" s="180">
        <f>'将来負担比率（分子）の構造'!L$43</f>
        <v>2054</v>
      </c>
      <c r="L64" s="180"/>
      <c r="M64" s="180"/>
      <c r="N64" s="180">
        <f>'将来負担比率（分子）の構造'!M$43</f>
        <v>1904</v>
      </c>
      <c r="O64" s="180"/>
      <c r="P64" s="180"/>
    </row>
    <row r="65" spans="1:16">
      <c r="A65" s="180" t="s">
        <v>31</v>
      </c>
      <c r="B65" s="180">
        <f>'将来負担比率（分子）の構造'!I$42</f>
        <v>36</v>
      </c>
      <c r="C65" s="180"/>
      <c r="D65" s="180"/>
      <c r="E65" s="180">
        <f>'将来負担比率（分子）の構造'!J$42</f>
        <v>24</v>
      </c>
      <c r="F65" s="180"/>
      <c r="G65" s="180"/>
      <c r="H65" s="180">
        <f>'将来負担比率（分子）の構造'!K$42</f>
        <v>12</v>
      </c>
      <c r="I65" s="180"/>
      <c r="J65" s="180"/>
      <c r="K65" s="180" t="str">
        <f>'将来負担比率（分子）の構造'!L$42</f>
        <v>-</v>
      </c>
      <c r="L65" s="180"/>
      <c r="M65" s="180"/>
      <c r="N65" s="180" t="str">
        <f>'将来負担比率（分子）の構造'!M$42</f>
        <v>-</v>
      </c>
      <c r="O65" s="180"/>
      <c r="P65" s="180"/>
    </row>
    <row r="66" spans="1:16">
      <c r="A66" s="180" t="s">
        <v>30</v>
      </c>
      <c r="B66" s="180">
        <f>'将来負担比率（分子）の構造'!I$41</f>
        <v>4631</v>
      </c>
      <c r="C66" s="180"/>
      <c r="D66" s="180"/>
      <c r="E66" s="180">
        <f>'将来負担比率（分子）の構造'!J$41</f>
        <v>5199</v>
      </c>
      <c r="F66" s="180"/>
      <c r="G66" s="180"/>
      <c r="H66" s="180">
        <f>'将来負担比率（分子）の構造'!K$41</f>
        <v>5651</v>
      </c>
      <c r="I66" s="180"/>
      <c r="J66" s="180"/>
      <c r="K66" s="180">
        <f>'将来負担比率（分子）の構造'!L$41</f>
        <v>5935</v>
      </c>
      <c r="L66" s="180"/>
      <c r="M66" s="180"/>
      <c r="N66" s="180">
        <f>'将来負担比率（分子）の構造'!M$41</f>
        <v>5911</v>
      </c>
      <c r="O66" s="180"/>
      <c r="P66" s="180"/>
    </row>
    <row r="67" spans="1:16">
      <c r="A67" s="180" t="s">
        <v>74</v>
      </c>
      <c r="B67" s="180" t="e">
        <f>NA()</f>
        <v>#N/A</v>
      </c>
      <c r="C67" s="180">
        <f>IF(ISNUMBER('将来負担比率（分子）の構造'!I$53), IF('将来負担比率（分子）の構造'!I$53 &lt; 0, 0, '将来負担比率（分子）の構造'!I$53), NA())</f>
        <v>866</v>
      </c>
      <c r="D67" s="180" t="e">
        <f>NA()</f>
        <v>#N/A</v>
      </c>
      <c r="E67" s="180" t="e">
        <f>NA()</f>
        <v>#N/A</v>
      </c>
      <c r="F67" s="180">
        <f>IF(ISNUMBER('将来負担比率（分子）の構造'!J$53), IF('将来負担比率（分子）の構造'!J$53 &lt; 0, 0, '将来負担比率（分子）の構造'!J$53), NA())</f>
        <v>1404</v>
      </c>
      <c r="G67" s="180" t="e">
        <f>NA()</f>
        <v>#N/A</v>
      </c>
      <c r="H67" s="180" t="e">
        <f>NA()</f>
        <v>#N/A</v>
      </c>
      <c r="I67" s="180">
        <f>IF(ISNUMBER('将来負担比率（分子）の構造'!K$53), IF('将来負担比率（分子）の構造'!K$53 &lt; 0, 0, '将来負担比率（分子）の構造'!K$53), NA())</f>
        <v>1024</v>
      </c>
      <c r="J67" s="180" t="e">
        <f>NA()</f>
        <v>#N/A</v>
      </c>
      <c r="K67" s="180" t="e">
        <f>NA()</f>
        <v>#N/A</v>
      </c>
      <c r="L67" s="180">
        <f>IF(ISNUMBER('将来負担比率（分子）の構造'!L$53), IF('将来負担比率（分子）の構造'!L$53 &lt; 0, 0, '将来負担比率（分子）の構造'!L$53), NA())</f>
        <v>996</v>
      </c>
      <c r="M67" s="180" t="e">
        <f>NA()</f>
        <v>#N/A</v>
      </c>
      <c r="N67" s="180" t="e">
        <f>NA()</f>
        <v>#N/A</v>
      </c>
      <c r="O67" s="180">
        <f>IF(ISNUMBER('将来負担比率（分子）の構造'!M$53), IF('将来負担比率（分子）の構造'!M$53 &lt; 0, 0, '将来負担比率（分子）の構造'!M$53), NA())</f>
        <v>772</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752</v>
      </c>
      <c r="C72" s="184">
        <f>基金残高に係る経年分析!G55</f>
        <v>670</v>
      </c>
      <c r="D72" s="184">
        <f>基金残高に係る経年分析!H55</f>
        <v>745</v>
      </c>
    </row>
    <row r="73" spans="1:16">
      <c r="A73" s="183" t="s">
        <v>77</v>
      </c>
      <c r="B73" s="184">
        <f>基金残高に係る経年分析!F56</f>
        <v>115</v>
      </c>
      <c r="C73" s="184">
        <f>基金残高に係る経年分析!G56</f>
        <v>121</v>
      </c>
      <c r="D73" s="184">
        <f>基金残高に係る経年分析!H56</f>
        <v>128</v>
      </c>
    </row>
    <row r="74" spans="1:16">
      <c r="A74" s="183" t="s">
        <v>78</v>
      </c>
      <c r="B74" s="184">
        <f>基金残高に係る経年分析!F57</f>
        <v>650</v>
      </c>
      <c r="C74" s="184">
        <f>基金残高に係る経年分析!G57</f>
        <v>731</v>
      </c>
      <c r="D74" s="184">
        <f>基金残高に係る経年分析!H57</f>
        <v>673</v>
      </c>
    </row>
  </sheetData>
  <sheetProtection algorithmName="SHA-512" hashValue="w22+VTP+YHFDuoPuLKKktPdMpi3BC5pmGZ4TxLcNYB8B2EGAGP9lHNnkjKBrXNAyYK4jsXhi27Vb2v9lx2ThfQ==" saltValue="f4/KuiDynSE8JCF3iJI4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u1534</cp:lastModifiedBy>
  <cp:lastPrinted>2020-09-18T01:08:46Z</cp:lastPrinted>
  <dcterms:created xsi:type="dcterms:W3CDTF">2020-02-10T02:34:18Z</dcterms:created>
  <dcterms:modified xsi:type="dcterms:W3CDTF">2020-10-01T09:38:34Z</dcterms:modified>
  <cp:category/>
</cp:coreProperties>
</file>